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2295" yWindow="0" windowWidth="0" windowHeight="16665" activeTab="0"/>
  </bookViews>
  <sheets>
    <sheet name="PA por Procesos 2018" sheetId="1" r:id="rId1"/>
  </sheets>
  <definedNames>
    <definedName name="_xlnm.Print_Area" localSheetId="0">'PA por Procesos 2018'!$A$1:$AN$202</definedName>
    <definedName name="_xlnm.Print_Titles" localSheetId="0">'PA por Procesos 2018'!$1:$11</definedName>
  </definedNames>
  <calcPr fullCalcOnLoad="1"/>
</workbook>
</file>

<file path=xl/comments1.xml><?xml version="1.0" encoding="utf-8"?>
<comments xmlns="http://schemas.openxmlformats.org/spreadsheetml/2006/main">
  <authors>
    <author>L</author>
    <author>Yamile Ang?lica Medina Walteros</author>
  </authors>
  <commentList>
    <comment ref="Q151" authorId="0">
      <text>
        <r>
          <rPr>
            <b/>
            <sz val="9"/>
            <rFont val="Tahoma"/>
            <family val="2"/>
          </rPr>
          <t>L:</t>
        </r>
        <r>
          <rPr>
            <sz val="9"/>
            <rFont val="Tahoma"/>
            <family val="2"/>
          </rPr>
          <t xml:space="preserve">
Materiales y suministros $ 103.295.000.oo   
Mantenimiento $ 180.000.000.oo
Impresos y Publicaciones $ 43.200.000.oo</t>
        </r>
      </text>
    </comment>
    <comment ref="Q139" authorId="0">
      <text>
        <r>
          <rPr>
            <b/>
            <sz val="9"/>
            <rFont val="Tahoma"/>
            <family val="2"/>
          </rPr>
          <t>L:</t>
        </r>
        <r>
          <rPr>
            <sz val="9"/>
            <rFont val="Tahoma"/>
            <family val="2"/>
          </rPr>
          <t xml:space="preserve">
Capacitación $ 51.750.000.oo
Bienestar e Incentivos $ 101.430.000.oo
Salud Ocupacional $ 60.000.000.oo</t>
        </r>
      </text>
    </comment>
    <comment ref="Q40" authorId="0">
      <text>
        <r>
          <rPr>
            <b/>
            <sz val="9"/>
            <rFont val="Tahoma"/>
            <family val="2"/>
          </rPr>
          <t>L:</t>
        </r>
        <r>
          <rPr>
            <sz val="9"/>
            <rFont val="Tahoma"/>
            <family val="2"/>
          </rPr>
          <t xml:space="preserve">
GASTOS DE COMPUTADOR, Seguridad centralizada, soporte remoto y herramienta de monitoreo.  $19,269,108.oo. Mantenimiento preventivo y correctivo $ 60.000.000.oo Prestar el servicio de mantenimiento sistema integrado de información SIIAF 133,536,000, arrendamiento de equipos de computo y periféricos $33.000.000
GASTOS DE TRANSPORTE Y COMUNICACIÓN: Telefonía hosted - troncal SIP y canal de datos CONECTIVIDAD. $ 30.000.000, Soporte remoto y herramientas de monitoreo $ 15.487.552 , correos institucionales $ 46.000.000</t>
        </r>
      </text>
    </comment>
    <comment ref="N142" authorId="1">
      <text>
        <r>
          <rPr>
            <b/>
            <sz val="9"/>
            <rFont val="Tahoma"/>
            <family val="2"/>
          </rPr>
          <t>Yamile Angélica Medina Walteros:</t>
        </r>
        <r>
          <rPr>
            <sz val="9"/>
            <rFont val="Tahoma"/>
            <family val="2"/>
          </rPr>
          <t xml:space="preserve">
preguntar a Marisol porcentaje de ejecución para 2018</t>
        </r>
      </text>
    </comment>
    <comment ref="N143" authorId="1">
      <text>
        <r>
          <rPr>
            <b/>
            <sz val="9"/>
            <rFont val="Tahoma"/>
            <family val="2"/>
          </rPr>
          <t>Yamile Angélica Medina Walteros:</t>
        </r>
        <r>
          <rPr>
            <sz val="9"/>
            <rFont val="Tahoma"/>
            <family val="2"/>
          </rPr>
          <t xml:space="preserve">
preguntar a Marisol porcentaje de ejecución para 2018</t>
        </r>
      </text>
    </comment>
  </commentList>
</comments>
</file>

<file path=xl/sharedStrings.xml><?xml version="1.0" encoding="utf-8"?>
<sst xmlns="http://schemas.openxmlformats.org/spreadsheetml/2006/main" count="1236" uniqueCount="683">
  <si>
    <t>Versión</t>
  </si>
  <si>
    <t>Firma</t>
  </si>
  <si>
    <t>Nombre y Cargo</t>
  </si>
  <si>
    <t>Fecha de Aprobación:</t>
  </si>
  <si>
    <t>Código</t>
  </si>
  <si>
    <t>Fecha</t>
  </si>
  <si>
    <t>Página</t>
  </si>
  <si>
    <t>Proceso de Direccionamiento Estratégico</t>
  </si>
  <si>
    <t>Consolidó:</t>
  </si>
  <si>
    <t>FECHA DE REPORTE</t>
  </si>
  <si>
    <t>FT-DE-PEG-02</t>
  </si>
  <si>
    <t>PROCESO</t>
  </si>
  <si>
    <t>ACTIVIDAD</t>
  </si>
  <si>
    <t>FECHA DE INICIO</t>
  </si>
  <si>
    <t xml:space="preserve">SEGUIMIENTO </t>
  </si>
  <si>
    <t>SEGUNDO TRIMESTRE</t>
  </si>
  <si>
    <t>TERCER TRIMESTRE</t>
  </si>
  <si>
    <t>CUARTO TRIMESTRE</t>
  </si>
  <si>
    <t>dd/mm/aaaa</t>
  </si>
  <si>
    <t>LÍDER DEL PROCESO</t>
  </si>
  <si>
    <t>OBJETIVO DEL PROCESO</t>
  </si>
  <si>
    <t>OBJETIVO ESTRATÉGICO</t>
  </si>
  <si>
    <t>OBJETIVO ESPECIFICO</t>
  </si>
  <si>
    <t>PRESUPUESTO ASIGNADO</t>
  </si>
  <si>
    <t>FECHA DE FINALIZACIÓN</t>
  </si>
  <si>
    <t>RESPONSABLE EJECUCIÓN</t>
  </si>
  <si>
    <t>INDICADOR DEL PRODUCTO</t>
  </si>
  <si>
    <t>RESULTADO INDICADOR</t>
  </si>
  <si>
    <t>ANÁLISIS DEL RESULTADO</t>
  </si>
  <si>
    <t>PLAN DE ACCIÓN POR PROCESOS</t>
  </si>
  <si>
    <t>PRODUCTO ESPERADO</t>
  </si>
  <si>
    <t>1. Direccionamiento Estratégico</t>
  </si>
  <si>
    <t>2. Comunicación Institucional</t>
  </si>
  <si>
    <t>3. Atención al Ciudadano</t>
  </si>
  <si>
    <t>4. Mejoramiento Continuo</t>
  </si>
  <si>
    <t>5. Gestión de TIC´s</t>
  </si>
  <si>
    <t>6. Formulación de Proyectos</t>
  </si>
  <si>
    <t>7. Gestión Comercial e Inmobiliaria</t>
  </si>
  <si>
    <t>8. Desarrollo de Proyectos</t>
  </si>
  <si>
    <t>9. Gestión y Administración de Suelo</t>
  </si>
  <si>
    <t>10. Gestión Social</t>
  </si>
  <si>
    <t>11. Gestión Jurídica</t>
  </si>
  <si>
    <t>13. Gestión Contractual</t>
  </si>
  <si>
    <t>14. Gestión de Recursos Físicos</t>
  </si>
  <si>
    <t>15. Gestión Financiera</t>
  </si>
  <si>
    <t>16. Gestión Ambiental</t>
  </si>
  <si>
    <t>17. Gestión Documental</t>
  </si>
  <si>
    <t>18. Evaluación y Seguimiento</t>
  </si>
  <si>
    <t>4. Subgerente de Planeación y Administración de Proyectos</t>
  </si>
  <si>
    <t>2. Jefe Oficina Asesora de Comunicaciones</t>
  </si>
  <si>
    <t>3. Jefe Oficina de Gestión Social</t>
  </si>
  <si>
    <t>5. Subgerente de Gestión Corporativa</t>
  </si>
  <si>
    <t>14. Subgerente de Gestión Corporativa</t>
  </si>
  <si>
    <t>15. Subgerente de Gestión Corporativa</t>
  </si>
  <si>
    <t>17. Subgerente de Gestión Corporativa</t>
  </si>
  <si>
    <t>6. Subgerente de Gestión Urbana</t>
  </si>
  <si>
    <t>7. Subgerente de Gestión Inmobiliaria</t>
  </si>
  <si>
    <t>8. Subgerente de Desarrollo de Proyectos</t>
  </si>
  <si>
    <t>9. Director de Predios</t>
  </si>
  <si>
    <t>10. Jefe Oficina de Gestión Social</t>
  </si>
  <si>
    <t>11. Subgerente Jurídica</t>
  </si>
  <si>
    <t>13. Director de Gestión Contractual</t>
  </si>
  <si>
    <t>16. Subgerente de Desarrollo de Proyectos</t>
  </si>
  <si>
    <t>18. Jefe Oficina de Control Interno</t>
  </si>
  <si>
    <t>3. 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t>
  </si>
  <si>
    <t>2. Desarrollar estrategias o acciones de comunicación para atender de manera oportuna las necesidades de información de los diferentes públicos objetivo a nivel interno y externo, así como la puesta en marcha de estrategias orientadas al posicionamiento de marca y a la consolidación de la gestión de la Empresa de Renovación y Desarrollo Urbano de Bogotá acordes con el plan estratégico de la entidad</t>
  </si>
  <si>
    <t>1. Orientar a la entidad en la definición de lineamientos, estrategias, planes, programas y proyectos que se concreten en el Plan Estratégico, como una herramienta de  gestión gerencial que permita dar cumplimiento a la misión, la visión y los objetivos institucionales y que facilite la toma de decisiones para cumplir con las expectativas de la empresa en cuanto a crecimiento, rentabilidad y perdurabilidad con responsabilidad social.</t>
  </si>
  <si>
    <t>5. 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t>
  </si>
  <si>
    <t>4. Asegurar el mejoramiento continuo de los procesos, a partir de la utilización de herramientas del SIG, que permitan cumplir con los 
requisitos del proceso y optimizar su desempeño</t>
  </si>
  <si>
    <t>8. Dirigir la elaboración de estudios técnicos y ambientales para la ejecución de obras de urbanismo y construcción, junto con el trámite de permisos necesarios para la construcción de las obras antes mencionadas, así como establecer los lineamientos para realizar las actividades de supervisión e interventoría a los contratos celebrados por la empresa, con el fin de contribuir al desarrollo de los proyectos de renovación y desarrollo urbano a cargo de la Empresa de Renovación y Desarrollo Urbano de Bogotá D.C</t>
  </si>
  <si>
    <t>6. 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</si>
  <si>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7. Formular financieramente y económicamente los proyectos inmobiliarios priorizados por la empresa mediante simulaciones financieras y aplicación de esquemas de negocios, con el fin de determinar su viabilidad, y realizar el seguimiento y control administrativo y  financiero de los negocios fiduciarios constituidos</t>
  </si>
  <si>
    <t>10. Promover la gestión social integral en todas las etapas de los proyectos, favoreciendo la participación comunitaria, a través de planes, programas y estrategias de intervención social, información y comunicación que permitan el desarrollo de los proyectos</t>
  </si>
  <si>
    <t>9. Gestionar suelo mediante los diferentes instrumentos legales para la ejecución de los proyectos de Renovación y Desarrollo Urbano que adelante la empresa</t>
  </si>
  <si>
    <t>16. Promover y mantener acciones para gestionar los aspectos ambientales identificados en las actividades desarrolladas por la Empresa de Renovación y Desarrollo Urbano de Bogotá, en el marco del Plan de Gestión Ambiental del Distrito Capital</t>
  </si>
  <si>
    <t>13. Adelantar los procesos de contratación de bienes y servicios requeridos por la Empresa, para el desarrollo de su objeto y funciones, para garantizar que éstos se ajusten al marco legal y a los planes y proyectos de la Empresa</t>
  </si>
  <si>
    <t>12. Suministrar el recurso humano requerido por la Empresa y proporcionar mecanismos de capacitación, bienestar, seguridad y salud en el trabajo que permitan a la organización cumplir con sus metas institucionales dentro de un ambiente seguro que fortalezca su sentido de pertenencia y los ayude a alcanzar los objetivos individuales.</t>
  </si>
  <si>
    <t>17. Lograr una óptima administración y gestión de los archivos que conforman el acervo documental y registros del SIG, asegurando la actualización oportuna de los mismos y la disponibilidad para todos los involucrados de la Empresa de Renovación y Desarrollo Urbano de Bogotá, mediante una eficiente organización, conservación, control y consulta de los documentos, aplicando la normatividad vigente</t>
  </si>
  <si>
    <t>15. Realizar el registro, el manejo sistemático y ordenado de todas las operaciones presupuestales, contables y de tesorería, de acuerdo a los parámetros establecidos por la normatividad vigente, para garantizar la calidad, confiabilidad, razonabilidad y oportunidad de la información financiera que sirva como fuente de información para la toma de decisiones de la Empresa de Renovación y Desarrollo Urbano de Bogotá D.C</t>
  </si>
  <si>
    <t>18. Evaluar a través de un examen sistemático, objetivo e independiente, los procesos, actividades, operaciones y resultados de la empresa, con el fin de agregar valor y contribuir al logro de sus objetivos</t>
  </si>
  <si>
    <t>1. Formular proyectos de desarrollo y renovación urbana, de acuerdo con las necesidades y áreas de oportunidad identificadas en las líneas de acción de la empresa, a través de los instrumentos de gestión establecidos en la ley.</t>
  </si>
  <si>
    <t>1.1.1 Definir las estrategias para identificar áreas de oportunidad.</t>
  </si>
  <si>
    <t>1.1.2 Contar con una Base de datos actualizada con las áreas de oportunidad evaluadas con el fin de consolidar la información de las necesidades identificadas para los proyectos</t>
  </si>
  <si>
    <t>1.1 Identificar áreas de oportunidad en la ciudad, que presentan actual estado de deterioro o con potencial de desarrollo, cercanos a bordes viales, infraestructura y equipamientos, con déficit de espacio público y áreas localizadas estratégicamente para el desarrollo de proyectos urbanos integrales</t>
  </si>
  <si>
    <t>1.2 Mejorar las condiciones de hábitat de la ciudad, aumentando la vivienda VIS, VIP y no VIS con excelentes condiciones ambientales, sociales y de espacio público, en las áreas de oportunidad identificadas.</t>
  </si>
  <si>
    <t>1.2.1 Modelación urbanística de los proyectos con base en la vivienda VIS, VIP y no VIS</t>
  </si>
  <si>
    <t>1.3 Implementar  los requisitos e instrumentos de gestión contemplados en la ley para garantizar la viabilidad de los proyectos de renovación y desarrollo urbano.</t>
  </si>
  <si>
    <t>1.3.1 Identificación y evaluación de instrumentos de Gestión a utilizar.</t>
  </si>
  <si>
    <t>1.3.2 Estudios de viabilidad de los proyectos de acuerdo a los requisitos e instrumentos de gestión establecidos por la ley</t>
  </si>
  <si>
    <t>2. Alcanzar la sostenibilidad económica de la empresa y su posicionamiento, a través de la venta de servicios y proyectos rentables, en el marco de alianzas estratégicas con actores públicos y privados.</t>
  </si>
  <si>
    <t>2.1 Garantizar la generación de ingresos de la empresa, mediante la comercialización del portafolio de servicios en cumplimiento de los objetivos propios y de la ciudad.</t>
  </si>
  <si>
    <t>2.2 Posicionar a la empresa como una entidad prestadora de servicios urbanos a través de estrategias de comunicación y mercadeo</t>
  </si>
  <si>
    <t>2.3 Asegurar que los proyectos estructurados sean rentables a través de esquemas de negocio que permitan la recuperación de las inversiones y generación de utilidad para la empresa</t>
  </si>
  <si>
    <t>2.4 Promover la oferta de suelo gestionado por la Empresa.</t>
  </si>
  <si>
    <t xml:space="preserve">3. Gestionar el suelo necesario para desarrollar los proyectos urbanos integrales, garantizando el restablecimiento y/o mejoramiento de las condiciones iniciales de los propietarios y residentes de los sectores intervenidos, en cumplimiento con lo establecido en el Plan Distrital de Desarrollo.  </t>
  </si>
  <si>
    <t>2.1.1 Comercialización del portafolio de servicios a través de la realización de alianzas estratégicas y articulación inter-institucional</t>
  </si>
  <si>
    <t>2.2.1 Fortalecer la imagen institucional de la empresa.</t>
  </si>
  <si>
    <t>2.2.2 Diseñar e implementar la estrategia de comunicación y marketing de los proyectos.</t>
  </si>
  <si>
    <t>2.2.3 Gestionar la participación de los medios de comunicación en la promoción de los proyectos</t>
  </si>
  <si>
    <t>2.3.1 Modelos de negocio que contemplen los costos y utilidad esperada.</t>
  </si>
  <si>
    <t>2.4.1 Esquemas de negocio enfocados en la asociatividad, venta de servicios y convocatorias de venta de suelo</t>
  </si>
  <si>
    <t>3.1 Aplicar mecanismos para la adquisición y gestión del suelo.</t>
  </si>
  <si>
    <t>3.2 Liderar y promover la participación social en los proyectos de la Empresa</t>
  </si>
  <si>
    <t>3.3 Identificar suelo para el desarrollo de proyectos de vivienda VIS, VIP y no VIP</t>
  </si>
  <si>
    <t>3.4 Ejecutar obras de urbanismo y construcción de los proyectos de la empresa</t>
  </si>
  <si>
    <t>3.1.1 Ejecutar la compra directa, enajenación voluntaria o expropiación.</t>
  </si>
  <si>
    <t>3.1.2 Definir los mecanismos de coordinación interinstitucional para cada proyecto</t>
  </si>
  <si>
    <t>3.2.1 Formular e implementar mecanismos de gestión social para definir esquemas de participación ciudadana y acompañamiento social en operaciones de renovación urbana.</t>
  </si>
  <si>
    <t>3.3.1 Evaluar la viabilidad del desarrollo de los proyectos VIS, VIP y no VIP</t>
  </si>
  <si>
    <t>3.4.1 Estudios técnicos, económicos y ambientales para la ejecución de obras de urbanismo y construcción.</t>
  </si>
  <si>
    <t>3.4.2 Seguimiento y supervisión técnica a la ejecución y construcción de los proyectos.</t>
  </si>
  <si>
    <t>4. Fortalecer la estructura administrativa, técnica, institucional y operativa de la empresa, así como incrementar la sostenibilidad del SIG, para alcanzar óptimos niveles de productividad y servicio.</t>
  </si>
  <si>
    <t>4.1 Proveer y mantener las condiciones físicas, tecnológicas y administrativas óptimas</t>
  </si>
  <si>
    <t>4.2 Brindar atención al cliente interno y externo a través de la implementación de estrategias de comunicación y servicio al ciudadano de acuerdo a la normas vigentes</t>
  </si>
  <si>
    <t>4.3 Promover un ambiente laboral de bienestar que optimice el desarrollo de las competencias laborales y personales de los servidores públicos y contratistas</t>
  </si>
  <si>
    <t>4.4 Garantizar la sostenibilidad del Sistema Integrado de Gestión en la Empresa</t>
  </si>
  <si>
    <t>4.1.1 Mantenimiento de la plataforma tecnológica, estructura física y de archivo.</t>
  </si>
  <si>
    <t>4.2.1 Estrategias de Atención al ciudadano y comunicaciones.</t>
  </si>
  <si>
    <t>4.2.2 Reportes con el adecuado manejo del SDQS.</t>
  </si>
  <si>
    <t>4.2.3 Cumplimiento del Plan de Comunicaciones.</t>
  </si>
  <si>
    <t>4.3.1 Medición del clima y Ambiente Laboral.</t>
  </si>
  <si>
    <t>4.3.2 Identificación y aplicación de mecanismos para fortalecer las competencias</t>
  </si>
  <si>
    <t>4.4.1 Actualización permanente de los componentes de cada uno de los subsistemas del SIG.</t>
  </si>
  <si>
    <t>4.4.2 Estrategias de sensibilización y participación.</t>
  </si>
  <si>
    <t>Efectuar la consolidación, aprobación y publicación de los planes de acción de inversión y por procesos de la Empresa</t>
  </si>
  <si>
    <t>Realizar la revisión y actualización del Plan Estratégico de la Empresa para la vigencia</t>
  </si>
  <si>
    <t>Planes de acción adoptados y publicados</t>
  </si>
  <si>
    <t>Subgerente de Planeación y Administración de Proyectos</t>
  </si>
  <si>
    <t>Plan estratégico actualizado</t>
  </si>
  <si>
    <t>Un plan estratégico actualizado</t>
  </si>
  <si>
    <t>Hacer el seguimiento a proyectos de inversión - Plan de Desarrollo a través de SEGPLAN</t>
  </si>
  <si>
    <t>Formatos de seguimiento a metas y actividades de los proyectos de inversión diligenciados</t>
  </si>
  <si>
    <t>(# Formatos diligenciados a tiempo / # Formatos establecidos en SEGPLAN)*100%</t>
  </si>
  <si>
    <t xml:space="preserve"># de seguimientos realizados / # de seguimientos programados en el periodo </t>
  </si>
  <si>
    <t>(Informes de ejecución presupuestal entregados a Gerencia /12)*100%</t>
  </si>
  <si>
    <t>Realizar el reporte de la gestión y resultados, así como los referentes a la cuenta anual en el aplicativo SIVICOF</t>
  </si>
  <si>
    <t>Efectuar el seguimiento al cumplimiento de los planes de acción, plan de contratación de inversión de la Empresa y reportar a la alta dirección los resultados.</t>
  </si>
  <si>
    <t>Reportes SIVICOF</t>
  </si>
  <si>
    <t># de reportes entregados / # de reportes programados par entregar.</t>
  </si>
  <si>
    <t>4 Informes del resultado de los indicadores de gestión por proceso de la Empresa</t>
  </si>
  <si>
    <t># informes de resultado de indicadores / 4</t>
  </si>
  <si>
    <t xml:space="preserve">12 Informes de ejecución presupuestal armonizados con los planes </t>
  </si>
  <si>
    <t>Fichas Técnicas de los proyectos actualizadas y validadas</t>
  </si>
  <si>
    <t>Llevar el seguimiento de la ejecución presupuestal de inversión</t>
  </si>
  <si>
    <t>1. Subgerente de Planeación y Administración de Proyectos</t>
  </si>
  <si>
    <t>Realizar el seguimiento y actualización del Plan Anticorrupción y Atención al Ciudadano</t>
  </si>
  <si>
    <t>Seguimiento al 100% de las acciones de los componentes del PAAC en el periodo</t>
  </si>
  <si>
    <t># de acciones con Seguimiento / # total de acciones establecidas en el PAAC</t>
  </si>
  <si>
    <t>Acompañamiento y Seguimiento para la actualización de los mapas de riesgo por procesos de la Empresa</t>
  </si>
  <si>
    <t>Mapa de riesgos actualizado</t>
  </si>
  <si>
    <t>Desarrollar las gestiones para la realización de  la auditoria de certificación de los procesos de la empresa bajo la norma ISO 9001:2015, por parte de una entidad certificadora autorizada</t>
  </si>
  <si>
    <t>Contar con la participación del 90% de las personas citadas a las jornadas de socialización de los temas del SIG organizados por la Subgerencia</t>
  </si>
  <si>
    <t>Atender todos los procesos de contratación directa solicitados por las diferentes áreas y que se encuentran en el plan anual de adquisiciones</t>
  </si>
  <si>
    <t>100% de los procesos de contratación directa atendidos</t>
  </si>
  <si>
    <t>Atender todos los procesos de selección diferentes a contratación directa solicitados por las diferentes áreas y que se encuentran en el plan anual de adquisiciones</t>
  </si>
  <si>
    <t>100% de los procesos de selección diferentes a contratación directa atendidos</t>
  </si>
  <si>
    <t>100% de los procesos de contratación de derecho privado</t>
  </si>
  <si>
    <t>Constitución y ejecución de las Fiducias con el visto de revisión del Líder del proceso de Gestión Contractual</t>
  </si>
  <si>
    <t>Atender las solicitudes de los supervisores de los contratos respecto del incumplimiento de las obligaciones contractuales</t>
  </si>
  <si>
    <t>Director de Gestión Contractual</t>
  </si>
  <si>
    <t>LÍNEA DE ACCIÓN</t>
  </si>
  <si>
    <t>12. Gestión de Talento Humano</t>
  </si>
  <si>
    <t>12. Subgerente de Gestión Corporativa</t>
  </si>
  <si>
    <t>14. Atender las necesidades de todos los procesos en materia de bienes, suministro, servicios y gestión ambiental para garantizar el óptimo funcionamiento y estado de los-bienes muebles e inmuebles a cargo de La Empresa de Renovación y Desarrollo Urbano de 
Bogotá</t>
  </si>
  <si>
    <t>Reportes periódicos de seguimiento, planes de acción y plan de contratación de Inversión de la Empresa</t>
  </si>
  <si>
    <t>Hacer seguimiento periódico a los resultados de los indicadores de gestión por procesos</t>
  </si>
  <si>
    <t>Elaboración y validación de las Fichas técnicas de todos los proyectos que esta desarrollando la  Empresa</t>
  </si>
  <si>
    <t>Revisar y actualizar los documentos del Sistema Integrado de Gestión, que garanticen la implementación de los productos establecidos en la NTDSIG 001:2011</t>
  </si>
  <si>
    <t>Cumplimiento del 100% de las actividades establecidas en el Cronograma de Documentación y Sostenibilidad el SIG para el 2018</t>
  </si>
  <si>
    <t>Efectuar el acompañamiento a los responsables de los subsistemas para la revisión y actualización de las políticas y lineamientos de implementación de cada uno de los subsistemas de acuerdo a la normatividad vigente</t>
  </si>
  <si>
    <t>Actualizar las políticas de los subsistemas que hacen parte del SIG.</t>
  </si>
  <si>
    <t>Mapas de riesgo por procesos actualizado / 18</t>
  </si>
  <si>
    <t>Revisar y actualizar la política de riesgos de corrupción de acuerdo a la Guía de elaboración del PAAC</t>
  </si>
  <si>
    <t>Documento con el despliegue de la política de riesgos de corrupción.</t>
  </si>
  <si>
    <t>Un documento con el despliegue de la Política de riesgos de corrupción</t>
  </si>
  <si>
    <t>Cumplimiento del cronograma de las actividades para ña obtención de la certificación de Calidad de los procesos de la empresa  bajo la norma ISO 9001:2015.</t>
  </si>
  <si>
    <t>Plan Anual de adquisiciones actualizado y publicado</t>
  </si>
  <si>
    <t>Promover actividades lúdicas que fomenten la cultura del autocontrol.</t>
  </si>
  <si>
    <t xml:space="preserve">Mantener actualizados los procedimientos y documentación a cargo del área. </t>
  </si>
  <si>
    <t>Revisión de caracterización del proceso procedimientos, instructivos, formatos, indicadores, y riesgos de la Oficina de Control Interno</t>
  </si>
  <si>
    <t>Realizar acompañamiento y asesoría a Comités
Institucionales en los que hace parte el Asesor de Control Interno</t>
  </si>
  <si>
    <t xml:space="preserve">Seguimiento a los diferentes planes de mejoramiento por procesos </t>
  </si>
  <si>
    <t>Cuatro seguimientos en el año</t>
  </si>
  <si>
    <t>Seguimiento Plan Anticorrupción</t>
  </si>
  <si>
    <t>Tres seguimientos en el año</t>
  </si>
  <si>
    <t>Publicaciones Secop.</t>
  </si>
  <si>
    <t>Doce seguimientos en el año</t>
  </si>
  <si>
    <t>Informe Control Interno Contable</t>
  </si>
  <si>
    <t xml:space="preserve">Un informe </t>
  </si>
  <si>
    <t>Informe Ejecutivo Anual del Sistema de Control Interno - FURAG</t>
  </si>
  <si>
    <t>Seguimiento al Comité de Conciliación</t>
  </si>
  <si>
    <t>Dos seguimientos en el año</t>
  </si>
  <si>
    <t xml:space="preserve"> Cajas Menores</t>
  </si>
  <si>
    <t>Seis Arqueos de Caja menor en el año</t>
  </si>
  <si>
    <t xml:space="preserve">Directiva 003 de 2013 </t>
  </si>
  <si>
    <t>Dos Informes en el año</t>
  </si>
  <si>
    <t xml:space="preserve">Seguimiento CXP </t>
  </si>
  <si>
    <t>Un seguimiento en el año</t>
  </si>
  <si>
    <t>Quejas, Sugerencias y Reclamos - Atención acorde con las normas legales vigentes ( Art 76 - Ley 474 /2011 y 371)</t>
  </si>
  <si>
    <t>Un seguimiento cada semestre</t>
  </si>
  <si>
    <t>Seguimiento Comités Institucionales</t>
  </si>
  <si>
    <t>Cumplimiento Decreto 215 de 2017.Informe de seguimiento y recomendaciones orientadas al cumplimiento de las metas del plan de Desarrollo a cargo de la Entidad</t>
  </si>
  <si>
    <t>Cumplimiento Decreto 215 de 2017. Avance de la ejecución plan anual de auditoria</t>
  </si>
  <si>
    <t>Cumplimiento Decreto 215 de 2017. Seguimiento a la sostenibilidad del Sistema Integrado de Gestión</t>
  </si>
  <si>
    <t>Seguimiento de Acuerdos de Gestión</t>
  </si>
  <si>
    <t>Seguimiento de Procesos Judiciales - SIPROJ</t>
  </si>
  <si>
    <t>Informe pormenorizado Ley 1474 /2011</t>
  </si>
  <si>
    <t>Informe Derechos de Autor (software)</t>
  </si>
  <si>
    <t>Uno Informe en el año</t>
  </si>
  <si>
    <t>Informe de gestión Integral cuatrimestral de la OCI.</t>
  </si>
  <si>
    <t>Seguimiento de austeridad del gasto.</t>
  </si>
  <si>
    <t>Seguimiento de cumplimiento del PAC trimestral, con base en lo reportado en las cuentas mensuales.</t>
  </si>
  <si>
    <t>Seis seguimientos en el año</t>
  </si>
  <si>
    <t xml:space="preserve">Seguimiento planes de manejo de los riesgos de corrupción y por procesos </t>
  </si>
  <si>
    <t>Jefe Oficina de Control Interno</t>
  </si>
  <si>
    <t>(# De procesos de incumplimiento adelantados / # De procesos de incumplimiento solicitados) * 100%</t>
  </si>
  <si>
    <t>Actividades realizadas / 2</t>
  </si>
  <si>
    <t>Auditorías realizadas / 10</t>
  </si>
  <si>
    <t>Acompañar y asesorar al 100% de los comités de los que hace parte o sea invitado el Jefe de la Oficina de Control Interno</t>
  </si>
  <si>
    <t># de informes y seguimientos realizados y presentados / 4</t>
  </si>
  <si>
    <t># de informes y seguimientos realizados y presentados / 3</t>
  </si>
  <si>
    <t xml:space="preserve"># de informes y seguimientos realizados y presentados / 2 </t>
  </si>
  <si>
    <t xml:space="preserve">Un informe de control interno contable presentado </t>
  </si>
  <si>
    <t>Un Informe FURAG diligenciado y entregado</t>
  </si>
  <si>
    <t xml:space="preserve"># de informes de  seguimiento al comité de conciliación / 2 </t>
  </si>
  <si>
    <t>Numero de informes de arqueo de caja menor / 6</t>
  </si>
  <si>
    <t># de informes de seguimiento a la directiva 003 de 2013 / 2</t>
  </si>
  <si>
    <t xml:space="preserve">Un informe de seguimiento a cuentas por pagar </t>
  </si>
  <si>
    <t># de seguimientos a las PQRS / 2</t>
  </si>
  <si>
    <t xml:space="preserve"># de informes cumplimiento decreto 215 / 4 </t>
  </si>
  <si>
    <t># seguimientos avance cumplimiento plan anual de auditoria / 2</t>
  </si>
  <si>
    <t># seguimientos sostenibilidad del SIG / 2</t>
  </si>
  <si>
    <t># seguimientos acuerdos de gestión / 2</t>
  </si>
  <si>
    <t># seguimientos procesos judiciales / 2</t>
  </si>
  <si>
    <t># de informes pormenorizados lev 1474/2011 / 3</t>
  </si>
  <si>
    <t>Un informe de derechos de autor (software)</t>
  </si>
  <si>
    <t># de informes de gestión integral de la OCI / 3</t>
  </si>
  <si>
    <t># de informes de austeridad en el gasto / 4</t>
  </si>
  <si>
    <t># de informes de seguimiento cumplimiento del PAC / 6</t>
  </si>
  <si>
    <t># de informes de seguimiento a los planes de manejo de riesgos de corrupción y por procesos / 3</t>
  </si>
  <si>
    <t>Publicaciones SECOP.</t>
  </si>
  <si>
    <t># de seguimientos a los comités institucionales / 2</t>
  </si>
  <si>
    <t>Cumplimiento Decreto 215 de 2017 Informe de seguimiento y recomendaciones orientadas al cumplimiento de las metas del plan de Desarrollo a cargo de la Entidad</t>
  </si>
  <si>
    <t># de proyectos con las fichas técnicas actualizadas / # total de proyectos que tiene la Empresa</t>
  </si>
  <si>
    <t># actividades del cronograma realizadas / # Total de actividades establecidas en el cronograma</t>
  </si>
  <si>
    <t># políticas de los subsistemas actualizadas / # total de Subsistemas del SIG</t>
  </si>
  <si>
    <t># de actividades realizadas según el cronograma de certificación de calidad de la Empresa / # total actividades establecidas en el cronograma</t>
  </si>
  <si>
    <t>(# de personas que asisten a las socializaciones / # total de personas citadas a las socializaciones) * 100%</t>
  </si>
  <si>
    <t>100% de las actividades del plan de comunicaciones realizadas</t>
  </si>
  <si>
    <t>(# de Actividades desarrolladas del plan de comunicaciones / # total de actividades programadas en el plan de comunicaciones) * 100%</t>
  </si>
  <si>
    <t>Jefe Oficina Asesora de Comunicaciones</t>
  </si>
  <si>
    <t>Diseño y producción de campañas de cultura organizacional</t>
  </si>
  <si>
    <t>Desarrollar actividades de Free Press</t>
  </si>
  <si>
    <t>Diseñar estrategias de comunicación que fortalezcan la gestión social de la empresa y la participación ciudadana en la gestión</t>
  </si>
  <si>
    <t>Realizar Informe de monitoreo diario y mensual sobre las publicaciones en medios de comunicación y redes sociales</t>
  </si>
  <si>
    <t>Realizar el registro sistemático de los proyectos que desarrolla la entidad para la producción de material audiovisual que soporte las diferentes estrategias</t>
  </si>
  <si>
    <t>Participar en eventos de carácter institucional o académicos que posicione a la entidad como líder en los temas de renovación y desarrollo en la ciudad y en el país.</t>
  </si>
  <si>
    <t>Equipo Subgerencia de Gestión Urbana</t>
  </si>
  <si>
    <t>% de avance en la formulación de proyectos de desarrollo y renovación urbana</t>
  </si>
  <si>
    <t xml:space="preserve">Proyecto formulado y radicado ante el Ministerio de cultura </t>
  </si>
  <si>
    <t xml:space="preserve">Expedición de la resolución de puesta en marcha  </t>
  </si>
  <si>
    <t>% de avance en Perfiles preliminares adelantados</t>
  </si>
  <si>
    <t xml:space="preserve">Equipo subgerencia de gestión urbana </t>
  </si>
  <si>
    <t>% de avance en la elaboración conceptos  previos</t>
  </si>
  <si>
    <t>Presupuesto asignado SGU / Convenio interadministrativo 2711 de 2016</t>
  </si>
  <si>
    <t>Presupuesto asignado SGU</t>
  </si>
  <si>
    <t>Presupuesto asignado SGU / presupuesto Alameda</t>
  </si>
  <si>
    <t>Presupuesto asignado SGU / presupuesto Convenio CAD</t>
  </si>
  <si>
    <t>Presupuesto asignado SGU / presupuesto HSJD</t>
  </si>
  <si>
    <t>Presupuesto asignado SGU / presupuesto Estación Central</t>
  </si>
  <si>
    <t>Equipo (SGU - SGI - OGS - Dirección de Predios)</t>
  </si>
  <si>
    <t xml:space="preserve">Generar los insumos necesarios del componente de inversión para el Plan Financiero de la siguiente vigencia.                                                                </t>
  </si>
  <si>
    <t>N/A</t>
  </si>
  <si>
    <t>Elaborar el Plan de Acción del proceso para la vigencia</t>
  </si>
  <si>
    <t>Identificar los riesgos inherentes del proceso y controles para su mitigación</t>
  </si>
  <si>
    <t>Establecer y actualizar el plan de mercadeo de la Empresa</t>
  </si>
  <si>
    <t>Desarrollar las simulaciones financieras de las iniciativas y proyectos priorizados</t>
  </si>
  <si>
    <t>1. Resultados de la modelación PDF.
2. Presentaciones de resultados</t>
  </si>
  <si>
    <t>Ejecución, Seguimiento y control administrativo y financiero a los negocios fiduciarios que se requieran para los proyectos de la empresa</t>
  </si>
  <si>
    <t>Proyectar y remitir el documento “Metodología de asignación de costos”</t>
  </si>
  <si>
    <t>Documento Metodología de asignación de costos</t>
  </si>
  <si>
    <t>Desarrollar actividades para definir la participación de la ERU en las iniciativas de proyectos adelantadas por los promotores privados</t>
  </si>
  <si>
    <t>Realizar la estructuración comercial de las iniciativas públicas o privadas de los proyectos de renovación y desarrollo urbanos</t>
  </si>
  <si>
    <t>Ejecutar el plan de mercadeo de la entidad</t>
  </si>
  <si>
    <t>Proyectos y Servicios para futuros negocios divulgados
Documentos de Cierre de Negocios</t>
  </si>
  <si>
    <t>Atender los requerimientos de las auditorías realizadas al proceso de Gestión Comercial e Inmobiliaria</t>
  </si>
  <si>
    <t>Seguimiento y ajuste al plan de acción  del proceso de Gestión Comercial e Inmobiliaria</t>
  </si>
  <si>
    <t>Revisión, registro y análisis de los indicadores del proceso de Gestión Comercial e Inmobiliaria</t>
  </si>
  <si>
    <t>Indicadores Actualizados y resultados de la medición</t>
  </si>
  <si>
    <t>Revisar y actualizar los documentos propios del proceso (procedimientos, instructivos y formatos)</t>
  </si>
  <si>
    <t>Documentos actualizados y mejorados</t>
  </si>
  <si>
    <t>Componente Financiero - Documento de Plan Financiero Plurianual de la ERU</t>
  </si>
  <si>
    <t>Un Plan de acción del proceso</t>
  </si>
  <si>
    <t>Un Plan de acción del proceso aprobado</t>
  </si>
  <si>
    <t>Revisión y actualización de la Matriz de Riesgo del proceso</t>
  </si>
  <si>
    <t>Publicación de la actualización de la matriz de riesgos</t>
  </si>
  <si>
    <t>Plan de Mercadeo adoptado</t>
  </si>
  <si>
    <t xml:space="preserve">Un plan de mercadeo aprobado </t>
  </si>
  <si>
    <t># Informes entregados / # Informes programados</t>
  </si>
  <si>
    <t># Propuestas Realizadas / # Proyectos o negocios priorizados</t>
  </si>
  <si>
    <t># Informes remitidos / # Informes solicitados</t>
  </si>
  <si>
    <t># Reporte de indicadores del proceso realizados / 4 Reportes de indicadores programados</t>
  </si>
  <si>
    <t>Seguimiento trimestral al plan de acción del proceso</t>
  </si>
  <si>
    <t xml:space="preserve">1 Plan Financiero Radicado </t>
  </si>
  <si>
    <t>PLAN DE ACCIÓN POR PROCESOS AÑO 2018</t>
  </si>
  <si>
    <t>Generar avances en la Formulación de Proyecto SAN BERNARDO (Plan Parcial)</t>
  </si>
  <si>
    <t>Generar avances en la Formulación de Proyecto VOTO NACIONAL - LA ESTANZUELA (Plan Parcial)</t>
  </si>
  <si>
    <t>Generar avances en la Formulación de Proyecto EL PROVENIR Etapa 8b - BRISAS DEL TINTAL (Modificación Plan Parcial)</t>
  </si>
  <si>
    <t>Generar avances en la Formulación de Proyecto PLAN DE MANEJO Y REGULARIZACIÓN - PRM CAD</t>
  </si>
  <si>
    <t>1.2 y 1.3 Mejorar las condiciones de hábitat de la ciudad, aumentando la vivienda VIS, VIP y no VIS con excelentes condiciones ambientales, sociales y de espacio público, en las áreas de oportunidad identificadas.
Implementar  los requisitos e instrumentos de gestión contemplados en la ley para garantizar la viabilidad de los proyectos de renovación y desarrollo urbano.</t>
  </si>
  <si>
    <t>1.2.1 y 1.3.2 Modelación urbanística de los proyectos con base en la vivienda VIS, VIP y no VIS
1.3.2 Estudios de viabilidad de los proyectos de acuerdo a los requisitos e instrumentos de gestión establecidos por la ley</t>
  </si>
  <si>
    <t>4 campañas de cultura organizacional</t>
  </si>
  <si>
    <t># campañas realizadas / 4</t>
  </si>
  <si>
    <t>12 videos internos y externos</t>
  </si>
  <si>
    <t># de videos internos y externos elaborados / 12</t>
  </si>
  <si>
    <t>8 piezas mensuales</t>
  </si>
  <si>
    <t>Rediseñar y desarrollar la pagina web de la Empresa</t>
  </si>
  <si>
    <t>Página web rediseñada</t>
  </si>
  <si>
    <t xml:space="preserve">6 ruedas de prensa
3 rondas de medios
</t>
  </si>
  <si>
    <t>6 estrategias de comunicación diseñadas</t>
  </si>
  <si>
    <t>informes de monitoreo sobre las publicaciones en medios de comunicación y redes</t>
  </si>
  <si>
    <t>Un registro audiovisual mensual del estado del avance de los proyectos de la ERU.</t>
  </si>
  <si>
    <t># de piezas diseñadas y producidas / 8 piezas por 12 meses</t>
  </si>
  <si>
    <t>Una pagina web rediseñada</t>
  </si>
  <si>
    <t># de registros audiovisuales del avance de los proyectos realizado / 12</t>
  </si>
  <si>
    <t xml:space="preserve">% de avance en la evaluación de áreas de oportunidad para la formulación de proyectos de desarrollo y renovación urbana </t>
  </si>
  <si>
    <t>Generar los conceptos previos con base en las áreas de oportunidad evaluadas.</t>
  </si>
  <si>
    <t>Conceptos previos elaborados para el desarrollo de proyectos de renovación urbana en las áreas identificados con potencial para el desarrollo de proyectos</t>
  </si>
  <si>
    <t>Proyecto de desarrollo y renovación urbana formulado y radicado ante la SDP</t>
  </si>
  <si>
    <t>Generar avances en la Formulación de Proyecto EL EDÉN - EL DESCANSO  (Modificación Plan Parcial)</t>
  </si>
  <si>
    <t>Generar avances en la Formulación de Proyecto ALAMEDA - ENTRE PARQUES (Plan Parcial)</t>
  </si>
  <si>
    <t>Generar avances en la Formulación de Proyecto VOTO NACIONAL - ECONOMÍA NARANJA (Plan Parcial)</t>
  </si>
  <si>
    <t>Presupuesto asignado SGU / presupuesto Economía Naranja</t>
  </si>
  <si>
    <t>Generar avances en la Formulación de Proyecto ESTACIÓN CENTRAL  (Modificación Plan Parcial)</t>
  </si>
  <si>
    <t>Generar avances en la Formulación de Proyecto PLAN DE MANEJO Y REGULARIZACIÓN - PRM EL CANTÓN NORTE</t>
  </si>
  <si>
    <t>Presupuesto asignado SGU / presupuesto Cantón</t>
  </si>
  <si>
    <t>Generar avances en la Formulación de Proyecto MODIFICACIÓN DE PEMP - HSJ</t>
  </si>
  <si>
    <t>Generar avances en la Formulación de Proyecto para perfil preliminar de VOTO NACIONAL -ECONOMÍA NARANJA</t>
  </si>
  <si>
    <t># Modelaciones financieras realizadas / Modelaciones financieras solicitadas</t>
  </si>
  <si>
    <t>1. Reporte mensual de SIVICOF
2. Informe Trimestral a la Gerencia
3. Conciliación Contable mensual de Derechos Fiduciarios
4. Actualización flujo financiero de las fiducias con base a la ejecución</t>
  </si>
  <si>
    <t>1. Constitución de patrimonio autónomo para manejo de recursos para el desarrollo de la UG1</t>
  </si>
  <si>
    <t>Un Patrimonio constituido</t>
  </si>
  <si>
    <t>Obtención de recursos por 20 mil millones</t>
  </si>
  <si>
    <t>Constituir el patrimonio autónomo para manejo de recursos para el desarrollo de la UG1</t>
  </si>
  <si>
    <t>Propuestas o evaluación de negocios priorizados</t>
  </si>
  <si>
    <t>Respuesta a las solicitudes, observaciones y hallazgos solicitados por los entes de control en el marco de las diferentes auditorias</t>
  </si>
  <si>
    <t># respuestas remitidas / # de requerimientos presentados al proceso</t>
  </si>
  <si>
    <t>Elaboración de Actos Administrativos de Expropiación Administrativa relacionados con el proyecto Voto Nacional - San Bernardo</t>
  </si>
  <si>
    <t>Actos administrativos de Expropiación Administrativa</t>
  </si>
  <si>
    <t>Revisar y/o actualizar 129 Registros Topográficos  relacionados con el proyecto Voto Nacional - San Bernardo</t>
  </si>
  <si>
    <t>Registros topográficos</t>
  </si>
  <si>
    <t># de registros topográficos  / 129</t>
  </si>
  <si>
    <t>Revisar y actualizar 129 Estudios de Títulos relacionados con el proyecto Voto Nacional - San Bernardo</t>
  </si>
  <si>
    <t xml:space="preserve">Estudios de títulos </t>
  </si>
  <si>
    <t># de estudios de títulos revisados y actualizados / 129</t>
  </si>
  <si>
    <t>Elaboración y Expedición de Oferta de Compra relacionados con el proyecto Voto Nacional - San Bernardo</t>
  </si>
  <si>
    <t>Documentos oferta de compra</t>
  </si>
  <si>
    <t># de ofertas de compra expedidas / # de ofertas de compra programadas para la vigencia</t>
  </si>
  <si>
    <t>Elaboración de Escritura Pública y/o Resolución de Expropiación, relacionados con el proyecto Voto Nacional - San Bernardo</t>
  </si>
  <si>
    <t>Escrituras públicas y/o Resolución de Expropiación</t>
  </si>
  <si>
    <t># de escrituras publicas y/o resoluciones de expropiación efectuadas / # de escrituras y/o resoluciones establecidas durante la vigencia</t>
  </si>
  <si>
    <t>Expedir los actos administrativos para la expropiación por vía administrativa de los (4) predios del proyecto conferías</t>
  </si>
  <si>
    <t>Resolución de expropiación, pago, registro y entrega del predio</t>
  </si>
  <si>
    <t># de actos administrativos de expropiación efectuados / 4 predios proyecto conferías</t>
  </si>
  <si>
    <t xml:space="preserve">Adelantar la expedición del Decreto de Utilidad  publica y declaratoria de urgencia de las 8 manzanas restantes, según el proyecto San Bernardo, e iniciar la gestión del suelo </t>
  </si>
  <si>
    <t>Expedición del Decreto, estudios de títulos avalúos comerciales, registros T, censos, oferta, escritura o expropiación</t>
  </si>
  <si>
    <t>Un decreto expedido</t>
  </si>
  <si>
    <t xml:space="preserve">Adelantar la gestión del suelo sobre los 3 predios de Fenicia, según el contrato suscrito para la prestación de los servicios </t>
  </si>
  <si>
    <t>Estudios de títulos avalúos comerciales, registros T, censos, oferta, escritura o expropiación</t>
  </si>
  <si>
    <t xml:space="preserve">Estructurar el componente jurídico de los proyectos que adelante la ERU </t>
  </si>
  <si>
    <t xml:space="preserve">Concepto jurídicos actas e informes </t>
  </si>
  <si>
    <t># de documentos generados / # total de documentos establecidos para estructurar el componente jurídico de los proyectos de la ERU</t>
  </si>
  <si>
    <t xml:space="preserve">Efectuar seguimiento permanente al avance de los proceso judiciales, en los que interviene la ERU  </t>
  </si>
  <si>
    <t>Contestaciones, asistencias, presentación de recurso, aporte de pruebas.</t>
  </si>
  <si>
    <t># de seguimiento a los procesos judiciales / Total Seguimientos programados</t>
  </si>
  <si>
    <t>Asesora y apoyar jurídicamente todos los procesos de la ERU</t>
  </si>
  <si>
    <t>Conceptos jurídicos emitidos por la Subgerencia Jurídica</t>
  </si>
  <si>
    <t xml:space="preserve">Atender los requerimientos de las autoridades realizados al proceso de Gestión Jurídica </t>
  </si>
  <si>
    <t>Atender los hallazgos de las auditorias.
Acciones correctivas y de mejora</t>
  </si>
  <si>
    <t xml:space="preserve">Seguimiento al plan de acción del proceso de Gestión Jurídica </t>
  </si>
  <si>
    <t>Realizar 4 seguimientos al plan de acción del proceso</t>
  </si>
  <si>
    <t># de seguimientos realizados al plan de acción del Proceso / 4</t>
  </si>
  <si>
    <t xml:space="preserve">Seguimiento al mapa de riesgos del proceso de Gestión Jurídica </t>
  </si>
  <si>
    <t># de seguimientos realizados al mapa de riesgos / 4</t>
  </si>
  <si>
    <t xml:space="preserve">Seguimiento al plan de mejoramiento del proceso de Gestión Jurídica </t>
  </si>
  <si>
    <t>Subgerente Jurídica</t>
  </si>
  <si>
    <t>Director de Predios y Subgerente de Gestión Urbana</t>
  </si>
  <si>
    <t>Presupuesto asignado a la Subgerencia Jurídica en el Plan Anual de Adquisiciones</t>
  </si>
  <si>
    <t>Campaña de sensibilización del uso racional del recurso hídrico</t>
  </si>
  <si>
    <t>Una (1) campaña de sensibilización a funcionarios y contratistas</t>
  </si>
  <si>
    <t>Una campaña de sensibilización del uso racional del recurso hídrico</t>
  </si>
  <si>
    <t>Subgerente de Desarrollo de Proyectos / Oficina Asesora de Comunicaciones</t>
  </si>
  <si>
    <t>Revisiones de fugas y goteos e inventario de las instalaciones hidrosanitarias</t>
  </si>
  <si>
    <t>Una (1) revisión semestral de las instalaciones hidrosanitarias</t>
  </si>
  <si>
    <t># de revisiones ejecutadas / 2</t>
  </si>
  <si>
    <t>Subgerente de Desarrollo de Proyectos / Subgerente de Gestión Corporativa</t>
  </si>
  <si>
    <t>Realizar y/o actualizar el inventario de las fuentes de consumo de energía</t>
  </si>
  <si>
    <t>Un (1) inventario de las fuentes de consumo de energía</t>
  </si>
  <si>
    <t>Elaboración de un informe de huella de carbono en el cual se reporte la cantidad de CO2 producido por las actividades de la entidad</t>
  </si>
  <si>
    <t>Un (1) informe de huella de carbono anual</t>
  </si>
  <si>
    <t>Un informe de huella de carbono</t>
  </si>
  <si>
    <t>Subgerente de Desarrollo de Proyectos</t>
  </si>
  <si>
    <t>Implementar las actividades del Plan de Acción Interno (PAI).</t>
  </si>
  <si>
    <t>Implementar el 100 % de actividades planteadas en el PAI</t>
  </si>
  <si>
    <t>(# de actividades del PAI realizadas / # de actividades del PAI programadas) * 100%</t>
  </si>
  <si>
    <t>Implementar las actividades del Plan de Gestión de Residuos Peligrosos</t>
  </si>
  <si>
    <t>Implementar el 100% de las actividades planteadas en el Plan de Gestión de Residuos Peligrosos (PGRP)</t>
  </si>
  <si>
    <t>(# de actividades del PGRP realizadas / # de actividades del PGRP programadas) * 100%</t>
  </si>
  <si>
    <t>Elaborar e implementar clausulas ambientales y/o criterios ambientales  en los proceso de  contratación</t>
  </si>
  <si>
    <t>Incluir criterios y/o clausulas ambientales en el 40% de los contratos celebrados en la entidad</t>
  </si>
  <si>
    <t>(# de contratos con criterios ambientales / # total de contratos celebrados en la entidad (aplica aseo, vigilancia, suministros, computadores))*100</t>
  </si>
  <si>
    <t>Subgerente de Desarrollo de Proyectos / Subgerente de Gestión Corporativa / Director de Gestión Contractual</t>
  </si>
  <si>
    <t>Exigir en los contratos de obras civiles el cumplimiento de la Guía Ambiental para el Sector de la Construcción. Resolución 1138 de 2013</t>
  </si>
  <si>
    <t>Adoptar el Plan de Implementación del Plan de Manejo Ambiental (PIPMA) en los contratos de obra acorde con la Resolución 1138 de 2013</t>
  </si>
  <si>
    <t>(# de contratos de obra que cumplen con la Resolución 1138 de 2013 / # total de contratos de obra ejecutados)*100</t>
  </si>
  <si>
    <t>Fomentar la Movilidad Urbana Sostenible al interior de la Empresa</t>
  </si>
  <si>
    <t>Una (1) campaña para incentivar el uso de medios de transporte alternativos al carro particular.</t>
  </si>
  <si>
    <t>Celebración de la semana ambiental</t>
  </si>
  <si>
    <t>Campaña de sensibilización que busque generar conciencia del consumo energético</t>
  </si>
  <si>
    <t>Una (1) campaña de sensibilización que busque generar conciencia del consumo energético y producción de Gases Efecto Invernadero GEI.</t>
  </si>
  <si>
    <t>una Campaña de sensibilización que busque generar conciencia del consumo energético</t>
  </si>
  <si>
    <t>Una (1) semana ambiental realizada</t>
  </si>
  <si>
    <t>Subgerente de  Gestión Inmobiliaria</t>
  </si>
  <si>
    <t xml:space="preserve">Subgerente de  Gestión Inmobiliaria - Director Comercial </t>
  </si>
  <si>
    <t xml:space="preserve">Director Comercial </t>
  </si>
  <si>
    <t>Subgerente de  Gestión Inmobiliaria - Gerente de Vivienda</t>
  </si>
  <si>
    <t>Subgerente de  Gestión Inmobiliaria - Director Comercial  - Gerente de vivienda</t>
  </si>
  <si>
    <t xml:space="preserve">Diseñar e implementar el Sistema Integrado de Gestión Documental y Archivos - SIGA a través de la elaboración de instrumentos archivísticos como el Plan de Gestión Documental - PGD, Plan Institucional de Archivos - PINAR y el Sistema Integrado de Conservación - SIC. </t>
  </si>
  <si>
    <t xml:space="preserve"> Herramientas archivísticas implementadas Plan de Gestión Documental - PGD, Plan Institucional de Archivos - PINAR y el Sistema Integrado de Conservación - SIC.</t>
  </si>
  <si>
    <t>Giselle Quintero
Deira Galindo</t>
  </si>
  <si>
    <t>Ejecutar el 100% de las capacitaciones programadas en el PIC que estén relacionadas con el proceso de recursos físicos.</t>
  </si>
  <si>
    <t xml:space="preserve">Mauricio Liévano
Deira Galindo </t>
  </si>
  <si>
    <t>Dos (2) informes con la relación de los bienes inmuebles a cargo de la entidad.</t>
  </si>
  <si>
    <t>Mauricio Liévano 
Deira Galindo</t>
  </si>
  <si>
    <t>31/06/018</t>
  </si>
  <si>
    <t>12/31/2018</t>
  </si>
  <si>
    <t>Un documento de Plan Estratégico del Talento Humano</t>
  </si>
  <si>
    <t xml:space="preserve">María Clara Rodríguez </t>
  </si>
  <si>
    <t xml:space="preserve">Daisy Arévalo </t>
  </si>
  <si>
    <t>Marisol Ortega</t>
  </si>
  <si>
    <t>Un Plan Estratégico de Sistemas Aprobado</t>
  </si>
  <si>
    <t>Deira Galindo
Luis Hernando Lancheros</t>
  </si>
  <si>
    <t>(# Metros Lineales organizados / # Metros Lineales Programados) * 100%</t>
  </si>
  <si>
    <t xml:space="preserve">(# de adquisiciones realizadas / # de adquisiciones programas) * 100% </t>
  </si>
  <si>
    <t>(# Capacitaciones realizadas / # Capacitaciones Programadas en el PIC) * 100%</t>
  </si>
  <si>
    <t># de Informes presentados / 2</t>
  </si>
  <si>
    <t>(# actividades ejecutadas en el Plan de capacitación / # de actividades programadas en el Plan de Capacitación) * 100%</t>
  </si>
  <si>
    <t>(# actividades ejecutadas en el Plan de bienestar / # de actividades programadas en el Plan de Bienestar) * 100%</t>
  </si>
  <si>
    <t>(# de compromisos cumplidos  / # de compromisos adquiridos en el plan de contratación) * 100%</t>
  </si>
  <si>
    <t>(# de informes entregados oportunamente a los organismos de control / # de informes por entregar a los organismos de control)</t>
  </si>
  <si>
    <t>Atención Presencial y telefónica, buzón, correo electrónico y pagina web, encuesta de satisfacción reporte mensual.</t>
  </si>
  <si>
    <t xml:space="preserve">Atender al 100% de las solicitudes de los ciudadanos </t>
  </si>
  <si>
    <t xml:space="preserve">1. Satisfacción de Usuarios en el punto de atención </t>
  </si>
  <si>
    <t>Jefe Oficina de Gestión Social</t>
  </si>
  <si>
    <t>Manejo de Plataforma de SDQS, informe mensual y encuestas de satisfacción trimestral</t>
  </si>
  <si>
    <t>1. Tiempo promedio utilizado en las respuestas a las PQRS de las dependencias
2. Oportunidad en el traslado de PQRS por competencia</t>
  </si>
  <si>
    <t xml:space="preserve">Realizar auditorias internas sobre gestión y resultados a las áreas  conforme con el Plan de Auditoria aprobado por el Comité Institucional  de Coordinación de Control Interno. </t>
  </si>
  <si>
    <t>Diez (10) auditorias en el año</t>
  </si>
  <si>
    <t>Realizar dos (2) actividades lúdicas que promuevan la cultura del control</t>
  </si>
  <si>
    <t>Realizar acompañamiento y asesoría a Comités Institucionales en los que hace parte el Jefe de la Oficina de Control Interno</t>
  </si>
  <si>
    <t>Ejecutar las actividades establecidas en el plan de comunicaciones</t>
  </si>
  <si>
    <t>Realizar coordinación y asesoría sobre temas propios de la Empresa</t>
  </si>
  <si>
    <t>Realización de dos (2) Comités Institucionales de Coordinación de Control Interno</t>
  </si>
  <si>
    <t># de asistencias a comités / # De comités a los cuales es convocado el Jefe de la Oficina de control Interno</t>
  </si>
  <si>
    <t>Documentos actualizados / Documentos  que requieren actualización</t>
  </si>
  <si>
    <t>Tres (3) informes en el año</t>
  </si>
  <si>
    <t xml:space="preserve">Realizar proceso de contratación para las obras de reforzamiento redes de acueducto por redensificación del proyecto Ciudadela el Porvenir </t>
  </si>
  <si>
    <t>Obras de reforzamiento redes acueducto del proyecto Ciudadela el Porvenir contratadas</t>
  </si>
  <si>
    <t>Cumplimiento en la contratación programada</t>
  </si>
  <si>
    <t xml:space="preserve">Realizar proceso de contratación para la interventoría de las obras de reforzamiento redes de acueducto por redensificación del proyecto Ciudadela el Porvenir </t>
  </si>
  <si>
    <t>Interventoría de las Obras de reforzamiento redes acueducto del proyecto Ciudadela el Porvenir contratada</t>
  </si>
  <si>
    <t xml:space="preserve"> Ejecutar las obras de reforzamiento redes de acueducto por redensificación del proyecto Ciudadela el Porvenir </t>
  </si>
  <si>
    <t>Cumplimiento en la ejecución de las obras de urbanismo</t>
  </si>
  <si>
    <t xml:space="preserve">Adelantar la interventoría de las obras de reforzamiento redes de acueducto por redensificación del proyecto Ciudadela el Porvenir </t>
  </si>
  <si>
    <t>Interventoría de las Obras de reforzamiento redes acueducto del proyecto Ciudadela el Porvenir llevada a cabo</t>
  </si>
  <si>
    <t xml:space="preserve">Realizar proceso de contratación para las obras de señalización del proyecto Ciudadela el Porvenir </t>
  </si>
  <si>
    <t>Obras de señalización del proyecto Ciudadela el Porvenir contratadas</t>
  </si>
  <si>
    <t xml:space="preserve">Realizar proceso de contratación para la interventoría de las obras de señalización del proyecto Ciudadela el Porvenir </t>
  </si>
  <si>
    <t>Interventoría de las obras de señalización del proyecto Ciudadela el Porvenir contratada</t>
  </si>
  <si>
    <t xml:space="preserve"> Ejecutar las obras de señalización del proyecto Ciudadela el Porvenir </t>
  </si>
  <si>
    <t>Cumplimiento en la ejecución de las obras de señalización</t>
  </si>
  <si>
    <t xml:space="preserve">Realizar proceso de contratación para diseños y obras de vía peatonal manzana 32 del proyecto Ciudadela el Porvenir </t>
  </si>
  <si>
    <t>Diseños y obras de vía peatonal manzana 32 del proyecto Ciudadela el Porvenir contratadas</t>
  </si>
  <si>
    <t xml:space="preserve">Realizar proceso de contratación para la interventoría de diseños y obras de vía peatonal manzana 32 del proyecto Ciudadela el Porvenir </t>
  </si>
  <si>
    <t>Interventoría de diseños y obras de vía peatonal manzana 32 del proyecto Ciudadela el Porvenir contratada</t>
  </si>
  <si>
    <t xml:space="preserve"> Adelantar la interventoría de diseños y obras de vía peatonal manzana 32 del proyecto Ciudadela el Porvenir </t>
  </si>
  <si>
    <t>Interventoría de diseños y obras de vía peatonal manzana 32 del proyecto Ciudadela el Porvenir llevada a cabo</t>
  </si>
  <si>
    <t xml:space="preserve">Celebrar un convenio interadministrativo con el IDRD para la construcción del parque No. 5 de la etapa V-B del proyecto Ciudadela el Porvenir </t>
  </si>
  <si>
    <t>Convenio interadministrativo con el IDRD para la construcción del parque No. 5 de la etapa V-B del proyecto Ciudadela el Porvenir firmado por las partes</t>
  </si>
  <si>
    <t>Cumplimiento en la celebración del convenio</t>
  </si>
  <si>
    <t xml:space="preserve">Seguimiento a la construcción del parque No. 5 de la etapa V-B del proyecto Ciudadela el Porvenir </t>
  </si>
  <si>
    <t xml:space="preserve">Tramitar las licencias nuevas y de saneamiento de las etapas VB y VIIB del proyecto Ciudadela el Porvenir </t>
  </si>
  <si>
    <t>Cumplimiento en las licencias programadas</t>
  </si>
  <si>
    <t>Realizar proceso de contratación para diseños  de señalización y obras para completar meta física del proyecto Ciudadela Nuevo Usme</t>
  </si>
  <si>
    <t>Diseños  de señalización y obras para completar meta física del proyecto Ciudadela Nuevo Usme contratados</t>
  </si>
  <si>
    <t>Realizar proceso de contratación para interventoría de diseños  de señalización y obras para completar meta física del proyecto Ciudadela Nuevo Usme</t>
  </si>
  <si>
    <t>Interventoría de diseños  de señalización y obras para completar meta física del proyecto Ciudadela Nuevo Usme llevada a cabo</t>
  </si>
  <si>
    <t xml:space="preserve"> Ejecutar diseños  de señalización y obras para completar meta física del proyecto Ciudadela Nuevo Usme</t>
  </si>
  <si>
    <t xml:space="preserve"> Adelantar la interventoría de diseños  de señalización y obras para completar meta física del proyecto Ciudadela Nuevo Usme</t>
  </si>
  <si>
    <t>Interventoría de diseños  de señalización y obras para completar meta física del proyecto Ciudadela Nuevo Usme</t>
  </si>
  <si>
    <t>Interventoría de diseños  de señalización y obras para completar meta física del proyecto  Avenida Usminia llevada a cabo</t>
  </si>
  <si>
    <t>Realizar proceso de contratación para el cerramiento del proyecto UG1 - Tres Quebradas</t>
  </si>
  <si>
    <t>Obras de cerramiento del proyecto UG1 - Tres Quebradas contratadas</t>
  </si>
  <si>
    <t xml:space="preserve"> Ejecutar las obras de cerramiento del proyecto UG1 - Tres Quebradas </t>
  </si>
  <si>
    <t>Cumplimiento en la ejecución de las obras de cerramiento</t>
  </si>
  <si>
    <t xml:space="preserve">Realizar proceso de contratación para diseños y obras de redes hidráulicas externas para el proyecto Usme I - Convenio 720 </t>
  </si>
  <si>
    <t xml:space="preserve">Realizar proceso de contratación para diseños y obras de parque, faltantes de urbanismo y de redes externas para el proyecto Usme II - Convenio 720 </t>
  </si>
  <si>
    <t>Interventoría de diseños y obras diseños y obras de parque, faltantes de urbanismo y de redes externas para el proyecto Usme II - Convenio 720  contratada</t>
  </si>
  <si>
    <t xml:space="preserve">Ejecutar diseños y obras de parque, faltantes de urbanismo y de redes externas para el proyecto Usme II - Convenio 720 </t>
  </si>
  <si>
    <t xml:space="preserve">Adelantar la interventoría de diseños y obras de parque, faltantes de urbanismo y de redes externas para el proyecto Usme II - Convenio 720 </t>
  </si>
  <si>
    <t>Interventoría de diseños y obras de parque, faltantes de urbanismo y de redes externas para el proyecto Usme II - Convenio 720 llevada a cabo</t>
  </si>
  <si>
    <t xml:space="preserve">Realizar la gestión con las entidades interesadas en aras de lograr la aprobación de servidumbre para los servicios sanitarios del proyecto Sosiego - Convenio 720 </t>
  </si>
  <si>
    <t>Gestión con las entidades interesadas en aras de lograr la aprobación de servidumbre para los servicios sanitarios del proyecto Sosiego - Convenio 720 exitosa</t>
  </si>
  <si>
    <t>Cumplimiento en la gestión programada</t>
  </si>
  <si>
    <t>Realizar proceso de contratación para el cerramiento del predio La Lira UG1 - Tres Quebradas</t>
  </si>
  <si>
    <t>Obras de cerramiento del predio La Lira UG1 - Tres Quebradas contratadas</t>
  </si>
  <si>
    <t xml:space="preserve"> Ejecutar las obras de cerramiento del predio La Lira UG1 - Tres Quebradas</t>
  </si>
  <si>
    <t>Realizar presupuesto del proyecto Restauración BIC (Edificio Reclutamiento del ejército nacional)</t>
  </si>
  <si>
    <t>Presupuesto del proyecto Restauración BIC (Edificio Reclutamiento del ejército nacional) realizado</t>
  </si>
  <si>
    <t>Cumplimiento en la elaboración del presupuesto</t>
  </si>
  <si>
    <t>Realizar proceso de contratación de las obras del proyecto Restauración BIC (Edificio Reclutamiento del ejército nacional)</t>
  </si>
  <si>
    <t>Obras del proyecto Restauración BIC (Edificio Reclutamiento del ejército nacional) contratadas</t>
  </si>
  <si>
    <t>Ejecutar las obras del proyecto Restauración BIC (Edificio Reclutamiento del ejército nacional)</t>
  </si>
  <si>
    <t>Cumplimiento en la ejecución de las obras</t>
  </si>
  <si>
    <t>Realizar presupuesto del proyecto de construcción primera etapa SENA</t>
  </si>
  <si>
    <t>Presupuesto del proyecto de construcción primera etapa SENA realizado</t>
  </si>
  <si>
    <t>Realizar proceso de contratación de proyecto de construcción primera etapa SENA</t>
  </si>
  <si>
    <t>Obras del proyecto de construcción primera etapa SENA contratadas</t>
  </si>
  <si>
    <t>Ejecutar las obras del proyecto de construcción primera etapa SENA</t>
  </si>
  <si>
    <t>Realizar proceso de contratación obras de cerramiento para todos los predios ERU</t>
  </si>
  <si>
    <t>Obras de cerramiento para todos los predios ERU contratadas</t>
  </si>
  <si>
    <t>Realizar presupuesto de obras de mantenimiento de los bienes a cargo de la ERU</t>
  </si>
  <si>
    <t>Presupuestos de obras de mantenimiento de los bienes a cargo de la ERU realizados</t>
  </si>
  <si>
    <t>Realizar proceso de contratación de obras de mantenimiento de los bienes a cargo de la ERU</t>
  </si>
  <si>
    <t>Obras de mantenimiento de los bienes a cargo de la ERU contratadas</t>
  </si>
  <si>
    <t>Ejecutar las obras de mantenimiento de los bienes a cargo de la ERU</t>
  </si>
  <si>
    <t>Obras de reforzamiento redes acueducto del proyecto Ciudadela el Porvenir construidas</t>
  </si>
  <si>
    <t>obras de señalización del proyecto Ciudadela el Porvenir construidas</t>
  </si>
  <si>
    <t>Diseños y obras de vía peatonal manzana 32 del proyecto Ciudadela el Porvenir construidas</t>
  </si>
  <si>
    <t>Obras del parque No. 5 de la etapa V-B del proyecto Ciudadela el Porvenir construidas</t>
  </si>
  <si>
    <t>Licencias nuevas y de saneamiento de las etapas VB y VIIB del proyecto Ciudadela el Porvenir tramitadas</t>
  </si>
  <si>
    <t>Diseños  de señalización y obras para completar meta física del proyecto Ciudadela Nuevo Usme construidas</t>
  </si>
  <si>
    <t>Tramitar las licencias nuevas de las sub etapas I, II y III del proyecto Ciudadela Nuevo Usme</t>
  </si>
  <si>
    <t xml:space="preserve"> Licencias nuevas de las sub etapas I, II y III del proyecto Ciudadela Nuevo Usme tramitadas</t>
  </si>
  <si>
    <t>Realizar proceso de contratación para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</si>
  <si>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Diseños  de señalización y obras para completar meta física del proyecto Avenida Usminia, así como la inspección y mantenimiento de redes, conexión a las redes de acueducto, ajuste del alumbrado público del proyecto y la limpieza y recuperación vía y espacio público contratados</t>
  </si>
  <si>
    <t>Realizar proceso de contratación para 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</si>
  <si>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 xml:space="preserve"> Ejecutar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</si>
  <si>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Diseños  de señalización y obras para completar meta física del proyecto Avenida Usminia, así como la inspección y mantenimiento de redes, conexión a las redes de acueducto, ajuste del alumbrado público del proyecto y la limpieza y recuperación vía y espacio público construidas</t>
  </si>
  <si>
    <t xml:space="preserve"> Adelantar la 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</si>
  <si>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 realizada</t>
  </si>
  <si>
    <t>Obras de cerramiento del proyecto UG1 - Tres Quebradas construidas</t>
  </si>
  <si>
    <t>Diseños y obras de  redes hidráulicas externas para el proyecto Usme I - Convenio 720  contratadas</t>
  </si>
  <si>
    <t xml:space="preserve">Realizar proceso de contratación para la interventoría de diseños y obras de  redes hidráulicas externas para el proyecto Usme I - Convenio 720 </t>
  </si>
  <si>
    <t xml:space="preserve"> Interventoría de diseños y obras de  redes hidráulicas externas para el proyecto Usme I - Convenio 720  contratada</t>
  </si>
  <si>
    <t xml:space="preserve"> Ejecutar diseños y obras de  redes hidráulicas externas para el proyecto Usme I - Convenio 720 </t>
  </si>
  <si>
    <t>Diseños y obras de  redes hidráulicas externas para el proyecto Usme I - Convenio 720  construidas</t>
  </si>
  <si>
    <t xml:space="preserve">Adelantar la interventoría de diseños y obras de  redes hidráulicas externas para el proyecto Usme I - Convenio 720 </t>
  </si>
  <si>
    <t>Interventoría de diseños y obras de  redes hidráulicas externas para el proyecto Usme I - Convenio 720 llevada a cabo</t>
  </si>
  <si>
    <t>Diseños y obras de parque, faltantes de urbanismo y de redes externas para el proyecto Usme II - Convenio 720  construidas</t>
  </si>
  <si>
    <t>Obras de cerramiento del predio La Lira UG1 - Tres Quebradas construidas</t>
  </si>
  <si>
    <t>Obras del proyecto Restauración BIC (Edificio Reclutamiento del ejército nacional) construidas</t>
  </si>
  <si>
    <t>Obras del proyecto de construcción primera etapa SENA construidas</t>
  </si>
  <si>
    <t xml:space="preserve"> Ejecutar las obras de cerramiento para todos los predios ERU</t>
  </si>
  <si>
    <t>Obras de cerramiento para todos los predios ERU construidas</t>
  </si>
  <si>
    <t>Obras de mantenimiento de los bienes a cargo de la ERU construidas</t>
  </si>
  <si>
    <t>Atender todos los procesos de contratación de derecho privado solicitados por las diferentes áreas</t>
  </si>
  <si>
    <t>Acompañar a la Subgerencia de Gestión Inmobiliaria en los trámites de constitución  de fiducias y ejecución jurídica de los contratos de fiducia</t>
  </si>
  <si>
    <t>11. Brindar la asesoría jurídica pertinente en el desarrollo de la misión de la Empresa de Renovación y Desarrollo Urbano de Bogotá, a través del
análisis y emisión de conceptos, seguimiento a los procesos judiciales y extrajudiciales en los cuales sea parte la Empresa y realizar la revisión
de legalidad de los actos administrativos necesarios para el normal desarrollo de la gestión</t>
  </si>
  <si>
    <t>(# de fiducias constituidas / # de fiducias solicitadas) * 100%</t>
  </si>
  <si>
    <t xml:space="preserve">Atender el 100% de las solicitudes de inicio de  procesos sancionatorios contractuales. </t>
  </si>
  <si>
    <t>Implementación del PGS proyecto San Bernardo.</t>
  </si>
  <si>
    <t>Número de compensaciones /Número de actividades ejecutadas</t>
  </si>
  <si>
    <t>Implementación del PGS proyecto Manzana 13 Voto Nacional</t>
  </si>
  <si>
    <t>Censo socioeconómico, Diagnóstico y formulación del PGS  sobre una muestra del 10% de la totalidad de los predios.</t>
  </si>
  <si>
    <t>(# total de procesos de contratación directa perfeccionados / # total de procesos de contratación directa solicitados) * 100%</t>
  </si>
  <si>
    <t>(# total de procesos de selección diferentes a contratación directa perfeccionados / # total de procesos de selección diferentes a  contratación directa solicitados) *100%</t>
  </si>
  <si>
    <t>(# total de procesos de contratación de derecho privado perfeccionados / # total de procesos diferentes a contratación directa solicitados) * 100%</t>
  </si>
  <si>
    <t xml:space="preserve">Centralizar, organizar y digitalizar  el Archivo de Gestión de la Empresa en el marco del Sistema de Gestión Documental y Archivos - SIGA. </t>
  </si>
  <si>
    <t>989 Metros Lineales de Archivo de Gestión centralizado, organizado y digitalizado.</t>
  </si>
  <si>
    <t>Asegurar el adecuado funcionamiento de los servicios generales de la entidad así como de la infraestructura de la Empresa, a través de los avances en la ejecución del  Plan Anual de Adquisiciones de la Entidad.</t>
  </si>
  <si>
    <t>Fortalecer el buen uso de los bienes inmuebles a cargo de la Empresa a través de capacitaciones.</t>
  </si>
  <si>
    <t>Mantener actualizado el inventario de bienes de la Empresa.</t>
  </si>
  <si>
    <t>Estructurar el Plan Estratégico del Talento Humano.</t>
  </si>
  <si>
    <t>Diseñar y Ejecutar al 90% el Plan de Capacitación aprobado por la entidad.</t>
  </si>
  <si>
    <t>Plan de Capacitación Diseñado.
Plan de Capacitación ejecutado al 90%</t>
  </si>
  <si>
    <t>Plan de Bienestar Diseñado.
Plan de Bienestar  ejecutado al 90%</t>
  </si>
  <si>
    <t>Plan de acción para la implementación del SG-SST ejecutado al 90%</t>
  </si>
  <si>
    <t>(# de actividades realizadas del Plan de Acción de la implementación del SG-SST / # de actividades establecidas en el Plan de Acción de la implementación del SG-SST) * 100%</t>
  </si>
  <si>
    <t>Contar con los indicadores de proceso, resultado y estructura entre el 75% y 85%</t>
  </si>
  <si>
    <t>Indicadores ejecutados / Indicadores programados * 100%</t>
  </si>
  <si>
    <t>Diseñar e implementar instrumentos de medición de la gestión de los servidores públicos de la empresa.</t>
  </si>
  <si>
    <t xml:space="preserve">Instrumentos de medición de la gestión implementados y socializados </t>
  </si>
  <si>
    <t>100% de los instrumentos de medición de la gestión de Ley implementados</t>
  </si>
  <si>
    <t xml:space="preserve">Mejorar y mantener la infraestructura tecnológica de la empresa.   </t>
  </si>
  <si>
    <t>Cumplimiento de hasta el 80% de los compromisos adquiridos en el plan de contratación relacionados con en proceso de Tics.</t>
  </si>
  <si>
    <t>Desarrollar el 30% de avance en la implementación de la Estrategia de Gobierno Digital, de acuerdo con los lineamientos de MINTIC.</t>
  </si>
  <si>
    <t>Documento de avance del 30% para la vigencia 2018 de la Estrategia de Gobierno Digital.</t>
  </si>
  <si>
    <t>Un Documento que contenga los avances del 30% para la vigencia 2018 de la Estrategia de Gobierno Digital.</t>
  </si>
  <si>
    <t>Elaborar la Política de Seguridad de la Información y aprobarla a través del Comité SIG-GEL.</t>
  </si>
  <si>
    <t>Una política aprobada por el Comité SIG -GEL</t>
  </si>
  <si>
    <t>Elaborar informes de análisis de la situación financiera de la empresa generando las respectivas recomendaciones para la adecuada planeación y control de los recursos.</t>
  </si>
  <si>
    <t>Informes financieros.</t>
  </si>
  <si>
    <t># de Informes realizados / 11 Informes Programados</t>
  </si>
  <si>
    <t>Natali Gamba</t>
  </si>
  <si>
    <t>Presentar oportunamente los informes de seguimiento del Proceso de Gestión Financiera a los entes de control.</t>
  </si>
  <si>
    <t xml:space="preserve">Informes del proceso entregados oportunamente a los organismos de control </t>
  </si>
  <si>
    <t>Javier Suárez
Yenny Carrillo
Irene Duarte</t>
  </si>
  <si>
    <t>Realizar seguimiento y evaluación a la gestión de los Procesos de la Subgerencia de Gestión Corporativa.</t>
  </si>
  <si>
    <t xml:space="preserve">Actas de Comité trimestrales con seguimiento y recomendaciones de los procesos </t>
  </si>
  <si>
    <t>4 Actas de Reunión en el año.</t>
  </si>
  <si>
    <t>Revisó: y Aprobó</t>
  </si>
  <si>
    <t># de planes adoptados y publicados</t>
  </si>
  <si>
    <t>Realizar la socialización de los productos del SIG, responsabilidad del proceso de Mejoramiento continuo y que aportan a la implementación y sostenibilidad del Sistema</t>
  </si>
  <si>
    <t>Presupuesto asignado SGU / San Bernardo</t>
  </si>
  <si>
    <t>Presupuesto asignado SGU / voto Nacional</t>
  </si>
  <si>
    <t># de actos administrativos de expropiación efectuados / 32 de actos administrativos proyectados en la vigencia</t>
  </si>
  <si>
    <t>Total documentos de gestión de suelo elaborados / 16 documentos requeridos para la gestión de suelo de los 3 predios de Fenicia</t>
  </si>
  <si>
    <t xml:space="preserve">Ejecutar diseños y obras de vía peatonal manzana 32 del proyecto Ciudadela el Porvenir </t>
  </si>
  <si>
    <t># de conceptos jurídicos emitidos / # total de solicitudes de conceptos realizados a la Subgerencia Jurídica</t>
  </si>
  <si>
    <t># de solicitudes de apoyo /#. de conceptos y actas que se realicen</t>
  </si>
  <si>
    <t>Realizar 4 seguimientos al mapa de riesgos del proceso</t>
  </si>
  <si>
    <t>Realizar 4 seguimientos plan de mejoramiento del proceso</t>
  </si>
  <si>
    <t># de seguimientos realizados al plan de mejoramiento / 4</t>
  </si>
  <si>
    <t>Diseño y producción de videos internos y externos que fortalezcan la divulgación de la gestión de la empresa</t>
  </si>
  <si>
    <t>Diseño y producción de piezas graficas y audiovisuales para canales internos de comunicación</t>
  </si>
  <si>
    <t>Elaboración y diseño de boletines informativos como Noticieru, Eruflash y los demás que sean de interés para los usuarios externos de la Empresa</t>
  </si>
  <si>
    <t>4 Noticieru en el año
24 Eruflash 
1 boletín bimensual para usuarios externos</t>
  </si>
  <si>
    <t># de boletines realizados / # de boletines programados según el producto de la actividad</t>
  </si>
  <si>
    <t>#f de ruedas de prensa y rondas de medios efectuadas / 6 ruedas de prensa + 3 rondas de medios</t>
  </si>
  <si>
    <t># de estrategias de comunicaciones diseñadas / 6</t>
  </si>
  <si>
    <t># de informes de monitoreo / # de días hábiles del año.</t>
  </si>
  <si>
    <t>2 eventos de carácter institucional o académico en los que participe la Empresa</t>
  </si>
  <si>
    <t># de eventos de carácter institucional en los que participe la ERU / 2</t>
  </si>
  <si>
    <t>Dalia Arbeláez</t>
  </si>
  <si>
    <t>Iván Ceballos</t>
  </si>
  <si>
    <t>Optimizar los recursos informáticos a través de la elaboración de al menos un Plan Estratégico de Tecnologías de Información.</t>
  </si>
  <si>
    <t>Un Documento de Plan Estratégico de Sistemas aprobado</t>
  </si>
  <si>
    <t>Iván Ceballos
Diana Posada
Deira Galindo</t>
  </si>
  <si>
    <t>Política de Seguridad de la Información aprobada</t>
  </si>
  <si>
    <t xml:space="preserve">Holman Barrera 
Iván Ceballos </t>
  </si>
  <si>
    <t xml:space="preserve">Realizar el análisis de zonas de oportunidad de proyectos que generen suelo </t>
  </si>
  <si>
    <t>Áreas de oportunidad evaluados  para el desarrollo de proyectos de renovación urbana en las áreas identificados con potencial para el desarrollo de proyectos</t>
  </si>
  <si>
    <t>Presupuesto asignado SGU / El Edén</t>
  </si>
  <si>
    <t>Gestionar el fondeo de los recursos de obligaciones urbanísticas como fuente de financiamiento de las obras</t>
  </si>
  <si>
    <t>Recursos Gestionados / 20.000 millones requeridos</t>
  </si>
  <si>
    <t>Informes de Prefactibilidad y factibilidad comercial</t>
  </si>
  <si>
    <t xml:space="preserve">Propuestas evaluadas / Propuestas recibidas </t>
  </si>
  <si>
    <t># Documentos remitidos / 2 Actualizaciones programadas para el año</t>
  </si>
  <si>
    <t xml:space="preserve"> # Seguimientos al Plan de Acción por Procesos / 4 Seguimientos Programados</t>
  </si>
  <si>
    <t># actualizaciones de documentos SIG / # actualizaciones requeridas</t>
  </si>
  <si>
    <t xml:space="preserve">Expedientes con la documentación necesaria como soporte para  la liquidación de las compensaciones a las que hubiere lugar. </t>
  </si>
  <si>
    <t>Documento del censo socioeconómico, diagnóstico y PGS</t>
  </si>
  <si>
    <t>Un Documento de Plan Estratégico de Talento Humano</t>
  </si>
  <si>
    <t>Diseñar y Ejecutar al 90% el Plan de Bienestar aprobado por la entidad.</t>
  </si>
  <si>
    <t>Desarrollar en el 90% la fase 3 de Ejecución: 
Implementar el Sistema de Gestión de Seguridad y Salud en el Trabajo e integrarlo al SIG.</t>
  </si>
  <si>
    <t>Ejecutar el Plan de Trabajo Anual del  Sistema de Gestión de Seguridad y Salud en el Trabajo en el 85%</t>
  </si>
  <si>
    <t>Efectuar el seguimiento del plan anual de adquisiciones a través de los comités de contratación y realizar su actualización y publicación.</t>
  </si>
  <si>
    <t>(# de publicaciones del Plan / # total de modificaciones del Plan anual de adquisiciones) * 100%</t>
  </si>
  <si>
    <t>Cumplir con la ejecución del Plan de Adquisiciones de Recursos Físicos entre un 80% y 90%.</t>
  </si>
  <si>
    <t>Inventario de fuentes de consumo de energía actualizado</t>
  </si>
  <si>
    <t>Una campaña para incentivar el uso de medios de transporte alternativos al carro particular</t>
  </si>
  <si>
    <t>Celebración de la Semana Ambiental establecida mediante acuerdo 197 de 2005</t>
  </si>
  <si>
    <t># herramientas archivísticas elaboradas / Tres (3) herramientas archivísticas programadas.</t>
  </si>
  <si>
    <t>Yosef Fabián Ojeda</t>
  </si>
  <si>
    <t># de comités institucionales de control interno realizados / 2</t>
  </si>
  <si>
    <t>Realizar la supervisión de los estudios previos para Alameda Entre parques</t>
  </si>
  <si>
    <r>
      <rPr>
        <b/>
        <sz val="10"/>
        <rFont val="Arial Narrow"/>
        <family val="2"/>
      </rPr>
      <t>Bibiana Salamanca Jiménez</t>
    </r>
    <r>
      <rPr>
        <sz val="10"/>
        <rFont val="Arial Narrow"/>
        <family val="2"/>
      </rPr>
      <t xml:space="preserve">
Jefe Oficina Asesora de Comunicaciones</t>
    </r>
  </si>
  <si>
    <r>
      <rPr>
        <b/>
        <sz val="10"/>
        <rFont val="Arial Narrow"/>
        <family val="2"/>
      </rPr>
      <t xml:space="preserve">Julián Camilo Galvis Rodríguez
</t>
    </r>
    <r>
      <rPr>
        <sz val="10"/>
        <rFont val="Arial Narrow"/>
        <family val="2"/>
      </rPr>
      <t>Contratista Oficina Asesora de Comunicaciones</t>
    </r>
  </si>
  <si>
    <t xml:space="preserve"> </t>
  </si>
  <si>
    <t>Se ejecutaron las actividades establecidas en el Plan de Comunicaciones, las cuales se describen en el Informe de gestión 2018  y en el informe de indicadores:  siguientes "Analisis de Resutados": Dicho resultado se saco de la suma de las actividades totales realizadas en el momento (10+45+316+46+0+15+10+279+90+12) para un total de 586, sobre la suma total de las actividades programadas en plan de acción. /(4+12+(8*12)+29+1+9+6+244+12+2)</t>
  </si>
  <si>
    <r>
      <t xml:space="preserve">Con corte al 31 de diciembre durante los días hábiles del trimestres se realizaron 120 monitoreos de medios en promedio, dicho monitoreo arroja la siguiente información para cada tipo de analítica.
Diariamente se realiza un monitoreo por los principales medios del país, en búsqueda de las noticias más importantes de la Administración Distrital y la Empresa de Renovación y Desarrollo Urbano de Bogotá, el cual es enviado a la Gerencia General de la Entidad.
</t>
    </r>
    <r>
      <rPr>
        <sz val="10"/>
        <rFont val="Arial Narrow"/>
        <family val="2"/>
      </rPr>
      <t xml:space="preserve">Por otra parte entre los meses de enero y diciembre de 2018, se realizó el </t>
    </r>
    <r>
      <rPr>
        <b/>
        <sz val="10"/>
        <rFont val="Arial Narrow"/>
        <family val="2"/>
      </rPr>
      <t>monitoreo  mensual de los Canales Digitales de Empresa discriminado así:  
La analítica de la página web registró:</t>
    </r>
    <r>
      <rPr>
        <sz val="10"/>
        <rFont val="Arial Narrow"/>
        <family val="2"/>
      </rPr>
      <t xml:space="preserve"> Usuarios  39.099,  Nuevos usuarios  34.109,  Sesiones 58.520,  Número de visitas a la página  175.394 , Duración media de la sesión 0:37:55. Con la actualización permanente de la página en cuanto a proyectos (Alameda, Voto Nacional, San Victorino, San Bernardo, Usme Tres Quebradas, San Juan de Dios, entre otras, peticiones de la Alcaldía Mayor de Bogotá. 
</t>
    </r>
    <r>
      <rPr>
        <b/>
        <sz val="10"/>
        <color indexed="8"/>
        <rFont val="Arial Narrow"/>
        <family val="2"/>
      </rPr>
      <t xml:space="preserve">La Analítica de Twitter registró: </t>
    </r>
    <r>
      <rPr>
        <sz val="10"/>
        <color indexed="8"/>
        <rFont val="Arial Narrow"/>
        <family val="2"/>
      </rPr>
      <t xml:space="preserve">impresiones  de tweets:1.087.400, tweets  1525, visitas al perfil 28.501, menciones 1096, nuevos seguidores 682, total seguidores 12.690. </t>
    </r>
    <r>
      <rPr>
        <b/>
        <sz val="10"/>
        <color indexed="8"/>
        <rFont val="Arial Narrow"/>
        <family val="2"/>
      </rPr>
      <t xml:space="preserve">
La Analítica de Facebook Registró:</t>
    </r>
    <r>
      <rPr>
        <sz val="10"/>
        <color indexed="8"/>
        <rFont val="Arial Narrow"/>
        <family val="2"/>
      </rPr>
      <t xml:space="preserve"> Alcance 4.221.260, Impresiones 6.731.385, visitas a la página 4382, nuevos seguidores 2929, seguidores totales  9056.
</t>
    </r>
    <r>
      <rPr>
        <b/>
        <sz val="10"/>
        <color indexed="8"/>
        <rFont val="Arial Narrow"/>
        <family val="2"/>
      </rPr>
      <t>La Analítica de Youtube registró</t>
    </r>
    <r>
      <rPr>
        <sz val="10"/>
        <color indexed="8"/>
        <rFont val="Arial Narrow"/>
        <family val="2"/>
      </rPr>
      <t xml:space="preserve">: 83.077, Tiempo de visualización (Minutos) 110.998, publicaciones 40, nuevos seguidores 432, seguidores totales 897.
</t>
    </r>
    <r>
      <rPr>
        <b/>
        <sz val="10"/>
        <color indexed="8"/>
        <rFont val="Arial Narrow"/>
        <family val="2"/>
      </rPr>
      <t>La Analítica de Instagram resgistró:</t>
    </r>
    <r>
      <rPr>
        <sz val="10"/>
        <color indexed="8"/>
        <rFont val="Arial Narrow"/>
        <family val="2"/>
      </rPr>
      <t xml:space="preserve"> Impresiones</t>
    </r>
    <r>
      <rPr>
        <b/>
        <sz val="10"/>
        <color indexed="8"/>
        <rFont val="Arial Narrow"/>
        <family val="2"/>
      </rPr>
      <t xml:space="preserve"> </t>
    </r>
    <r>
      <rPr>
        <sz val="10"/>
        <color indexed="8"/>
        <rFont val="Arial Narrow"/>
        <family val="2"/>
      </rPr>
      <t xml:space="preserve">76484, personas alcanzadas  55.453, publicaciones 216, total seguidores 1186. </t>
    </r>
  </si>
  <si>
    <r>
      <t xml:space="preserve">Diseño y diagramación de 4 “El like” (Noticieru) periódico con las temáticas: 1. Entrega obra Cinemateca (9 oct) 2. Evento Bronx Distrito Creativo (24 oct) 3. San Juan de Dios (29 nov) 4. Entrega de Viviendas en El Porvenir en Bosa (26 dic).
Boletín Bimensual : 
- Bronx: 19 de octubre evento Bogotá Corazón Naranja:  Presidente de la Republica y Alcalde de Bogotá, 8 de noviembre Consultoriía estructuración integral Bronx Distrito Creativo.
- Complejo Hospitalario San Juan de Dios 30 de octubre (Visita medios de comunicación al San Juan con el Secretara de Salud y la Gerente de la ERU). (Aprobación vigencias fituras Concejo de Bogotá 21 de noviembre).
 -Tres Quebradas: 10 de diciembre anuncio del Alcalde Enrique Peñalosa para la construcción de 9.000 viviendas en la UG-1 VIS y VIP en la localisas de Usme.           
 - San Victorino: 14 de diciembre, publicación Proyecto de Términos de Referencia del Centro Internacional de Comercio Mayorista San Victorino.    
-El Porvenir: 26 de diciembre, inicio por parte del Alcalde Enrique Peñalosa, de la entrega de 1.200 viviendas para víctimas del Conflcito Armado en EL Porvenir en Bosa.  
ERUFLASH: (27) Con diferentes tipos de información de interés para los trabajadores de la ERU. Las campañas que más se destacan son: Invitación recorrido cinemateca, feria de la fraternidad, residuos sólidos, proyectos en tu corazón, megaplantatón, Día del niño, autocontrol y Es tiempo de sumar.       
                                                                                                                                          </t>
    </r>
    <r>
      <rPr>
        <sz val="10"/>
        <color indexed="10"/>
        <rFont val="Arial Narrow"/>
        <family val="2"/>
      </rPr>
      <t xml:space="preserve"> 
</t>
    </r>
    <r>
      <rPr>
        <sz val="10"/>
        <rFont val="Arial Narrow"/>
        <family val="2"/>
      </rPr>
      <t>En el mes de octubre se  realizó el  lanzamiento de un  nuevo formato de Comunicación Intenra (ERUFLASH), tipo Instagram, con el fin de resaltar los logros de la Entidad y las dependeicoas y/o funcionarios que aparticiparon en cada uno de estos, los cuales corresponden a:  Bienvenida Gerente  Ursula Ablanque (10 oct), Gestión Urbana (22 oct), Gestión Corporativa (2 nov),  Dirección Comercial (7 nov), Inmobiliaria y Gerencia de Vivienda (30 dic).</t>
    </r>
  </si>
  <si>
    <t xml:space="preserve">1 Campaña para recorrido de los funcionarios por la Nueva Cinemateca de Bogotá: 230 talentos ERU.
1 Campaña Feria de la Fraternidad para niños IDIPRON.
1 Campaña Simulacro 24 de octubre. La Oficina Asesora de Comunicaciones adaptó las piezas para la difusión al interior de la Entidad.
1 Campaña VALOREMOS NUESTROS VALORES, enmarcada en los Valores de la Casa. 
1 Campaña manejo de los residuos sólidos.
1 Campaña “Proyectos en tu corazón”.
1 Campaña "Valores de la Casa", significado Gifs. 
1 Campaña "El Mejor Amigo de la ERU".
1 Campaña de posicionamiento "Divercity Comunicaciones" Día de los Niños. 
1 Campaña Megaplantatón.
1 Campaña Autocontrol.
1 Campaña evento cierre de gestión “Es tiempo de sumar”.
1 Campaña “Maraton de regalos en la ERU” para los niños de San Bernardo.
Otras actividades:
1 Difusión campaña "Un Trato por el Buen Trato (Alcaldia de Bogotá).
</t>
  </si>
  <si>
    <t xml:space="preserve">
1.Registro sistemático del proyecto de vivienda Bosa Porvenir para víctimas del conflicto armado el 15 de diciembre de 2018
2. Vuelo drone y registro sistemático  cámara en tierra últimas demoliciones de los predios del Bronx 28 de noviembre de 2018
3. Registro desalojo y reubicación habitante del Bronx 19 de noviembre del 2018.
4. Un registros sistemáticos del Cabildo Indígena en Bosa el 29 de octubre de 2018. 
5. Registro de la socialización del Plan Parcial San Bernardo Tercer Milenio 25 de octubre de 2018
6. Grabación y fotografía avances cinemateca 3-10-18
7. Grabación con reunión oficina de gestión social con líderes Bosa 11-10-18
8. Grabación San Juan de Dios con la gerente rueda prensa 31-10-18
9. Grabación San Juan de Dios estado de tosas las instalaciones 14-11-18, 
10. Grabación todo el día cabildo bosa 29-10-18, 
11. Grabación estructura torre central del San Juan de Dios 31-10-18, 
12. Grabación San Juan de Dios entrevistas para la campaña el San Juan Vuelve y locaciones patrimoniales 14-11-18,  
</t>
  </si>
  <si>
    <r>
      <rPr>
        <b/>
        <sz val="10"/>
        <color indexed="8"/>
        <rFont val="Arial Narrow"/>
        <family val="2"/>
      </rPr>
      <t xml:space="preserve">Dos páginas web:
</t>
    </r>
    <r>
      <rPr>
        <sz val="10"/>
        <color indexed="8"/>
        <rFont val="Arial Narrow"/>
        <family val="2"/>
      </rPr>
      <t xml:space="preserve">
</t>
    </r>
    <r>
      <rPr>
        <b/>
        <sz val="10"/>
        <color indexed="8"/>
        <rFont val="Arial Narrow"/>
        <family val="2"/>
      </rPr>
      <t xml:space="preserve">-Externa: www.eru.gov.co:
</t>
    </r>
    <r>
      <rPr>
        <sz val="10"/>
        <color indexed="8"/>
        <rFont val="Arial Narrow"/>
        <family val="2"/>
      </rPr>
      <t>Se realizó el rediseño y optimización del botón y espacio de alojamiento de la información para la Ley de Transparencia y Derecho a la  Información Pública. 
Rediseño, desarrollo y optimización de la sección de convocatorias y contratación de la Empresa con cuatro (4) botones que dirigen a los usuarios a las convocatorias públicas y privadas que realiza la Empresa. 
También se tiene una sección beta transitoria del nuevo portal con la última actualización de Govimentum, la plantilla sugerida por la Alta Consejería de las TIC (Drupal 7.59), la de la ERU actualmente es 7.29 lo que permite el rediseño y actualización a la última versión de Govimentum.</t>
    </r>
    <r>
      <rPr>
        <b/>
        <sz val="10"/>
        <color indexed="8"/>
        <rFont val="Arial Narrow"/>
        <family val="2"/>
      </rPr>
      <t xml:space="preserve">
</t>
    </r>
    <r>
      <rPr>
        <sz val="10"/>
        <color indexed="8"/>
        <rFont val="Arial Narrow"/>
        <family val="2"/>
      </rPr>
      <t xml:space="preserve">
</t>
    </r>
    <r>
      <rPr>
        <b/>
        <sz val="10"/>
        <color indexed="8"/>
        <rFont val="Arial Narrow"/>
        <family val="2"/>
      </rPr>
      <t xml:space="preserve">-Interna: ERUNET:  
</t>
    </r>
    <r>
      <rPr>
        <sz val="10"/>
        <color indexed="8"/>
        <rFont val="Arial Narrow"/>
        <family val="2"/>
      </rPr>
      <t>Para el rediseño del portal web interno (Erunet) se implementaros nuevos módulos, para el acceso de los usuarios  a los videos que se producen en la Oficina Asesora de Comunicaciones, ya que anteriormente estos videos no se podían ver desde la plataforma de YouTube por restricciones de permisos. Con el modulo instalado Videos JS de Drupal todos los usuarios puedan visualizar los videos sin nungún tipo de restricción. 
Así mismo en la sección de noticias se actualizaron los módulos para las fototografías agregando como prioridad un Slider para que los usuarios puedan ver con más facilidad las fotos y se le agrega un botón de pausa para detener y detallar cada una de ellas.
Se rediseñó el Body de la ERUNET( el cuerpo o vestido del portal a los costados izquierdo y derecho de la plantalla), permitiendo el reforzamiento de las campañas de comunicación  haciendo más atractiva la plataforma y haciéndola más armónica y estética para los usuarios. 
Se agregó el botón ERU en los medios, lo que permite una interacción entre el portal interno y externo de la ERU. 
Los cambios realizados en las dos (2) páginas, se hicieron bajo la asesoria de la Alta Consejería de las TIC, teniendo en cuenta los lineamientos para el uso de la herramienta y mejorando estéticamente. Además, se liberaró espacio para que los portales puedan soportar la capacidad necesaria para estar actualizada en todos los tiempos, tanto en noticias, como eventos realizados por la Empresa.</t>
    </r>
  </si>
  <si>
    <r>
      <rPr>
        <b/>
        <sz val="10"/>
        <color indexed="8"/>
        <rFont val="Arial Narrow"/>
        <family val="2"/>
      </rPr>
      <t>RUEDAS DE PRENSA:</t>
    </r>
    <r>
      <rPr>
        <sz val="10"/>
        <color indexed="8"/>
        <rFont val="Arial Narrow"/>
        <family val="2"/>
      </rPr>
      <t xml:space="preserve">
- Bronx: 19 de octubre evento Bogotá Corazón Naranja: Alcalde de Bogotá, Gerente ERU, Directora FUGA. 
- Complejo Hospitalario San Juan de Dios 30 de octubre: Visita medios de comunicación al San Juan de Dios (Secretario de Salud y  Gerente de la ERU). 
Aprobación vigencias fituras Concejo de Bogotá: 22 de noviembre: rueda de preonsa en el San Juan de Dios. 
 -Tres Quebradas: 10 de diciembre anuncio del Alcalde Enrique Peñalosa de la construcción de 9.000 viviendas en la UG-1 VIS y VIP en la localidad de Usme.           
- El Porvenir: 26 de diciembre, inicio por parte del Alcalde Enrique Peñalosa y la Gerente de la ERU, la entrega de 1.200 viviendas a familias víctimas del Conflcito Armado.         
</t>
    </r>
    <r>
      <rPr>
        <b/>
        <sz val="10"/>
        <color indexed="8"/>
        <rFont val="Arial Narrow"/>
        <family val="2"/>
      </rPr>
      <t>ENTREVISTAS</t>
    </r>
    <r>
      <rPr>
        <b/>
        <sz val="10"/>
        <color indexed="8"/>
        <rFont val="Arial Narrow"/>
        <family val="2"/>
      </rPr>
      <t xml:space="preserve"> MEDIOS:</t>
    </r>
    <r>
      <rPr>
        <sz val="10"/>
        <color indexed="8"/>
        <rFont val="Arial Narrow"/>
        <family val="2"/>
      </rPr>
      <t xml:space="preserve"> 
-San Bernardo: 5 de noviembre (Bibiana Salamanca). 
-San Juan de Dios: 29 de noviembre (Gerente ERU en Caracol Radio).
-Bronx: 30 de noviembre (Recorrido y entrevista el País de España: Tatiana Valencia y Bibiana Salalamanca)  y 19 de diciembre (CGTN Chinal Global Televisión Network: Tatiana Valencia y Bibiana Salalamanca). 
- Alameda Entreparques: 7 de diciembre (CM&amp;) y 10 de diciembre (CARACOL TV): Martha Arango.   
-Tres Quebradas: 11 de diciembre (Secretario de Habitat).</t>
    </r>
  </si>
  <si>
    <t>22-11-2018 Diseño de estrategia integral de comunicaciones para fortalecer los procesos de  gestión social y participación ciudadana en los proyectos de renovación y desarrollo urbano que adelanta la Empresa
22-11-2018 Diseño de estrategia  de comunicaciones para fortalecer los procesos de gestión social en obra que adelanta la Empresa
23-11-2018 Diseño de estrategia de comunicaciones para fortalecer los procesos de gestión social y participación ciudadana que adelanta la Empresa para el proyecto "Plan Parcial Alameda Entreparques"
06-12-2018 Diseño de estrategia  de comunicaciones para fortalecer los procesos de gestión social y participación ciudaana que adelanta la Empresa para el proyecto "Plan Parcial San Bernardo - Tercer Milenio"
06-12-2018 Diseño de estrategia de comunicaciones para fortalecer los procesos de gestión social y participación ciudadana que adelanta la Empresa para el proyecto "Centro Internacional de Comercio Mayorista San Victorino"
06-12-2018 Diseño de estrategia  de comunicaciones para fortalecer los procesos de gestión social y participación ciudadana que adelana la Empresa para el  proyecto de viviendas para víctimas del conflicto armado "El Porvenir" en la localidad de Bosa</t>
  </si>
  <si>
    <t xml:space="preserve">1. 30/11/18: Participación en el evento de carácter académico 'Foro Fenicia' realizado por la Universidad de los Andes, en dónde la ERU expuso los proyectos de Renovación Urbana que están transformando a Bogotá. 
2. 10/12/18: Participación en el evento de carácter institucional en donde el Alcalde Enrique Peñalosa anunció en la localidad de Usme, la construcción de 9 mil viviendas en la UG1 del proyecto Tres Quebradas. 
3. 15/12/18: Realización y participación del evento de carácter institucional en donde se sortearon las viviendas para Víctimas del Conflicto Armado en Bosa El Porvenir en el Centro de Memoria, Paz y Reconciliación.
4. 26/12/18:  Realización y participación en el evento de carácter institucional en donde el Alcalde Enrique Peñalosa inició la entrega de las 1200 viviendas para víctimas del conflicto armado en el barrio Bosa El Porvenir.
</t>
  </si>
  <si>
    <r>
      <rPr>
        <b/>
        <sz val="10"/>
        <rFont val="Arial Narrow"/>
        <family val="2"/>
      </rPr>
      <t xml:space="preserve">Videos Internos: </t>
    </r>
    <r>
      <rPr>
        <sz val="10"/>
        <rFont val="Arial Narrow"/>
        <family val="2"/>
      </rPr>
      <t xml:space="preserve"> 
1 video campaña residuos sólidos 30-10-18
1 video semana de la salud 30-10-18
1 video presentación gerente Walk 21  el 26-10-18
1 video campaña residuos 30-10-18, 
1 video evento final disfraces 8-11-18, 
1 video megaplanton en el barrio Santa Isabel y Milenta 23-11-18, 
1 video bloopers para el evento de cierre de gestión 28-12-18
1 video testimonial ERU para el evento de cierre de gestión 10-12-18
1 video gente extraordinaria de la ERU para el evento de cierre de gestión 10-12-18
1 video resumen de cierre de gestión 14-12-18
1 video es Tiempo de Sumar cierre de gestión 10-12-18
1 video presentación Gerente General proyecto Tres Quebradas 28-12-18 en marco de la campaña Los Proyectos que están en tu corazón.
1 video de la manzana 57 de Bosa el Porvenir con fotografías 3-10-18 para las pantallas internas de la Empresa. 
</t>
    </r>
    <r>
      <rPr>
        <sz val="10"/>
        <rFont val="Arial Narrow"/>
        <family val="2"/>
      </rPr>
      <t xml:space="preserve">
</t>
    </r>
  </si>
  <si>
    <t xml:space="preserve">
Videos externos: 
Videos externos: 
1 video de la manzana 57 de Bosa el Porvenir con fotografías 3-10-18
2 videos (45 seg y 2 min) crónica beneficiaria de vivienda en Bosa Porvenir 27-12-18
1 video loop inicio de obras e inicio de entrega de viviendas "El Porvenir" 28-12-18
4 videos beneficiarios de vivienda en "El Porvenir" 20-12-18
1 video nota general de beneficiarios "El Porvenir" 22-12-18
1 video Bogotá sin carreta de viviendas "El Porvenir" HD 22-12-18
1 video nota de viviendas en Bosa el Porvenir versión 45 seg. HD
1 video visita del alcalde y la gerente a Tres Quebradas (Usme) 27-12-18 Ws
1 video Bronx entrevistas comerciantes con textos y render nuevos 29-11-18
1 video Bronx nota detonante con famosos 28-11-18
1 video Bronx nota detonante con emprendedores 30-11-18_720
1 video Bogotá corazón de la economía naranja 19-10-18
1 video Bogotá corazón de la economía naranja apoyos canal capital presidente y alcalde 22-10-18
1 video La nueva cinemateca entrevistas cineastas 5-10-18
1 La nueva cinemateca con solo textos motivacionales loop ERU 3-10-18
1 video evolución de la obra cinemateca 2-10-18
1 video visita de la ERU a la nueva cinemateca 9-10-18
1 video la nueva cinemateca con solo datos HD 11-10-18
1 video entrevistas beneficiarios nota general san juan 19-11-18
1 video patrimonio recuperación del San Juan de Dios 14 -11-18 HD
1 pasado y presente del san juan 15-11-18
1 video loop todos los renders de los proyectos de la ERU 5-10-18 HD
OTRAS ACTIVIDADES
1 Subtitulación video complejo hospitalario San Juan de Dios 30-11-18
1 Subtitulación video Bogotá corazón de la economía naranja 19-10-18
1 Subtitulación video visita de la ERU a la nueva cinemateca 9-10-18
1 Subtitulación video plantación arboles de la Alcaldía de Bogotá subtitulado 26-10-18
1 Sonorización video Autocontrol 22-11-18
1 Subtitulacion video evento Megaplanton 7-12-18
 </t>
  </si>
  <si>
    <r>
      <t xml:space="preserve">Diseño de 2 pendones institucionales con render del proyecto Voto Nacional y con fotografía de la Nueva Cinemateca 
Diseño de 4 piezas #LiberenACristoJoséYa para medios digitales: Página web, redes sociales, intratnet y correo instituacional.
Diseño de 1 portada para el anteproyecto de presupuesto por solicitud de la Subgerencia de Planeación 
Diseño y producción de 2 piezas para difusión del estado de mantenimiento del Portal web en mantenimiento.
Diseño de 1 Volante para Avalúos del barrio Brisas del Tintal.
Diseño de 6 piezas para difusión de la Feria de la Fraternidad para niños del IDIPRON.
Diseño de 2 piezas en conmemoración del día del servidor público.
Diseño de 1 pieza para invitación a la firma de la convención del sindicato con la Gerente General de la Empresa.
Diseño de 2 piezas con información de salida más temprano de la Empresa por portestas en la ciudad.
Diseño de 16 piezas para el  recorrido en la Nueva Cinemateca de Bogotá con los con 230 talentos ERU que la hicieron realidad.
Diseño de 7 piezas para la difusión del simulacro Distrital de Evacuación del 24 de agosto.
Diseño y producción de 75 Piezas Bronx Distrito Creativo evento 19 de Octubre con el Presidente Iván Duque..
Diseño y producción de 10 piezas para la presentación de la Gerente General Úrsula Ablanque en el evento Walk 21.
Diseño de 1 pieza Valoremos Nuestros Valores en el marco de la estrategia del la Alcadía de Bogotá´Los Valores de la Casa.
Diseño de 16 piezas difusión de la estrategia el LIKE.
Diseño de 6 piezas para la campaña de Residuos Sólidos.
Diseño de 13 piezas para la campaña Proyectos (ERU) que están en tu Corazón.
Diseño de 32 piezas para la campaña el San Juan Vuelve para Ti en el marco de la aprobación de la vigencias futuras por parte del Concejo para la construcción del Hospital Santa Clara y Nuevo CAPS.
Diseño de 30 piezas (Gifs animados) para el sostenimiento de la campaña los Valores de la Casa y sus siginificados. 
Diseño de 2 piezas con la actualización de formatos en la Erunet.
Diseño de 60 piezas para la celebración del Día del niño en la Empresa.
Diseño de 2 piezas para socialización del festival Detonante realizado en el Bronx.
Diseño de 4 piezas en formato Gif  para la campaña de Autocontro solicitada por la Oficina de Control Interno.
Diseño de 14 piezas para la campaña Es Tiempo de Sumar.
Diseño de 9 Piezas campaña “EL CORAZÓN DEL COMERCIO MAYORISTA LATE MÁS FUERTE” para la socialización de la publicación de los términos de referencia del centro comercial San Victorino. 
Diseño de 30 piezas para la entrega de 1200 Viviendas en El Porvenir en Bosa, en cabeza del Alcalde Enrique Peñalosa. 
Diseño de 2 piezas camapaña interna de seguirdad para los trabajadores de la ERU en la época navideña denominada 'Cuidémonos Juntos'.
Diseño de 3 Diplomas con el ánimo de resaltar el trabajo de Gente Extraordinaria ERU en el marco del evento es Tiempo de Sumar.
Diseño de 3 piezas para las Invitaciones de las Novenas Navideñas.
</t>
    </r>
    <r>
      <rPr>
        <sz val="10"/>
        <rFont val="Arial Narrow"/>
        <family val="2"/>
      </rPr>
      <t xml:space="preserve">
</t>
    </r>
  </si>
  <si>
    <t xml:space="preserve">Diseño de 4 piezas para la campaña “Maraton de regalos en la ERU” para los niños del barrio San Bernardo. 
Diseño de 1 pieza para plazos de recepción solicitudes carácter presupuestal
Diseño de 1 Pieza TUTELA MHYUSQA para la página web.
Diseño de 2 piezas campaña Alameda Entreparques “Queremos construir este sueño de ciudad contigo” con el ánimo de socializar con las comunidades afectadas directa o indirectamente con la zona de influencia o intervención. 
Videos: 
1 Video Foto-historia en video para mostrar la galería de la Cinemateca en pantallas.
1 video sobre las entrevistas que se le hicieron a los niños el día de hallowen en la oficina de comunicaciones.
1 Video fotogalería sobre la actividad del día de los niños en la ERU.
1 video fotogalería sobre el Megaplantaton que se llevó a cabo en los parques de Santa Isabel y Milenta para para pantallas. 
1 Fotogalería sobre el evento del “Detonante” que se llevó a cabo en el Bronx para ser mostrado en pantallas.
1 video sin fín para la campaña de los valores de la casa que se realizó en el mes de noviembre.
1 video  sin fín sobre los eventos que se realizaron en la ERU en el año 2018.
1 video fotogalería sobre el evento de cierre de gestión para ser mostrado en pantallas. 
1 Video sobre la visita al ancianato en el San Juan de Dios.
1 Video Fotogalería sobre la entrega de las viviendas en Bosa Porvenir para ser mostrado en pantallas.
Otras actividades: 
Diseño y adaptación de 10 piezas un trato por el buen trato.
Diseño y adaptación de 20 Piezas Megaplantatón
Diseño y adaptación de 16 piezas señalización en obra.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</si>
</sst>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240A]d&quot; de &quot;mmmm&quot; de &quot;yyyy;@"/>
    <numFmt numFmtId="174" formatCode="[$-240A]dddd\,\ d\ &quot;de&quot;\ mmmm\ &quot;de&quot;\ yyyy"/>
    <numFmt numFmtId="175" formatCode="d/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
  </numFmts>
  <fonts count="70">
    <font>
      <sz val="11"/>
      <color theme="1"/>
      <name val="Calibri"/>
      <family val="2"/>
    </font>
    <font>
      <sz val="11"/>
      <color indexed="8"/>
      <name val="Calibri"/>
      <family val="2"/>
    </font>
    <font>
      <sz val="10"/>
      <name val="Arial"/>
      <family val="2"/>
    </font>
    <font>
      <sz val="10"/>
      <name val="Arial Narrow"/>
      <family val="2"/>
    </font>
    <font>
      <b/>
      <sz val="10"/>
      <name val="Arial Narrow"/>
      <family val="2"/>
    </font>
    <font>
      <sz val="9"/>
      <name val="Arial Narrow"/>
      <family val="2"/>
    </font>
    <font>
      <b/>
      <sz val="9"/>
      <name val="Tahoma"/>
      <family val="2"/>
    </font>
    <font>
      <sz val="9"/>
      <name val="Tahoma"/>
      <family val="2"/>
    </font>
    <font>
      <sz val="10"/>
      <color indexed="8"/>
      <name val="Arial Narrow"/>
      <family val="2"/>
    </font>
    <font>
      <b/>
      <sz val="10"/>
      <color indexed="8"/>
      <name val="Arial Narrow"/>
      <family val="2"/>
    </font>
    <font>
      <sz val="8"/>
      <name val="Calibri"/>
      <family val="2"/>
    </font>
    <font>
      <sz val="10"/>
      <color indexed="10"/>
      <name val="Arial Narrow"/>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0"/>
    </font>
    <font>
      <sz val="10"/>
      <color indexed="8"/>
      <name val="Arial"/>
      <family val="0"/>
    </font>
    <font>
      <sz val="11"/>
      <color indexed="8"/>
      <name val="Arial Narrow"/>
      <family val="2"/>
    </font>
    <font>
      <sz val="9"/>
      <color indexed="10"/>
      <name val="Arial Narrow"/>
      <family val="2"/>
    </font>
    <font>
      <b/>
      <sz val="10"/>
      <color indexed="8"/>
      <name val="Arial"/>
      <family val="2"/>
    </font>
    <font>
      <b/>
      <sz val="8"/>
      <color indexed="8"/>
      <name val="Arial Narrow"/>
      <family val="2"/>
    </font>
    <font>
      <sz val="9"/>
      <color indexed="8"/>
      <name val="Arial Narrow"/>
      <family val="2"/>
    </font>
    <font>
      <sz val="10"/>
      <color indexed="8"/>
      <name val="Calibri"/>
      <family val="2"/>
    </font>
    <font>
      <b/>
      <sz val="11"/>
      <color indexed="8"/>
      <name val="Arial Narrow"/>
      <family val="2"/>
    </font>
    <font>
      <b/>
      <sz val="9"/>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0"/>
    </font>
    <font>
      <sz val="10"/>
      <color theme="1"/>
      <name val="Arial"/>
      <family val="0"/>
    </font>
    <font>
      <sz val="11"/>
      <color theme="1"/>
      <name val="Arial Narrow"/>
      <family val="2"/>
    </font>
    <font>
      <sz val="9"/>
      <color rgb="FFFF0000"/>
      <name val="Arial Narrow"/>
      <family val="2"/>
    </font>
    <font>
      <sz val="10"/>
      <color theme="1"/>
      <name val="Arial Narrow"/>
      <family val="2"/>
    </font>
    <font>
      <sz val="10"/>
      <color rgb="FFFF0000"/>
      <name val="Arial Narrow"/>
      <family val="2"/>
    </font>
    <font>
      <b/>
      <sz val="10"/>
      <color theme="1"/>
      <name val="Arial"/>
      <family val="2"/>
    </font>
    <font>
      <b/>
      <sz val="8"/>
      <color theme="1"/>
      <name val="Arial Narrow"/>
      <family val="2"/>
    </font>
    <font>
      <sz val="9"/>
      <color theme="1"/>
      <name val="Arial Narrow"/>
      <family val="2"/>
    </font>
    <font>
      <sz val="11"/>
      <color rgb="FF000000"/>
      <name val="Arial Narrow"/>
      <family val="2"/>
    </font>
    <font>
      <b/>
      <sz val="9"/>
      <color theme="1"/>
      <name val="Arial Narrow"/>
      <family val="2"/>
    </font>
    <font>
      <b/>
      <sz val="10"/>
      <color theme="1"/>
      <name val="Arial Narrow"/>
      <family val="2"/>
    </font>
    <font>
      <b/>
      <sz val="11"/>
      <color theme="1"/>
      <name val="Arial Narrow"/>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tint="-0.2499700039625167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style="double"/>
    </border>
    <border>
      <left style="medium"/>
      <right style="medium"/>
      <top style="thin"/>
      <bottom style="thin"/>
    </border>
    <border>
      <left style="medium"/>
      <right style="double"/>
      <top style="thin"/>
      <bottom style="thin"/>
    </border>
    <border>
      <left style="medium"/>
      <right style="medium"/>
      <top>
        <color indexed="63"/>
      </top>
      <bottom style="thin"/>
    </border>
    <border>
      <left style="medium"/>
      <right style="medium"/>
      <top style="thin"/>
      <bottom>
        <color indexed="63"/>
      </bottom>
    </border>
    <border>
      <left style="medium"/>
      <right style="double"/>
      <top>
        <color indexed="63"/>
      </top>
      <bottom style="thin"/>
    </border>
    <border>
      <left style="medium"/>
      <right style="medium"/>
      <top style="thin"/>
      <bottom style="double"/>
    </border>
    <border>
      <left style="medium"/>
      <right style="double"/>
      <top style="thin"/>
      <bottom style="double"/>
    </border>
    <border>
      <left style="medium"/>
      <right style="medium"/>
      <top style="thin"/>
      <bottom style="thick"/>
    </border>
    <border>
      <left style="medium"/>
      <right style="double"/>
      <top style="thin"/>
      <bottom style="thick"/>
    </border>
    <border>
      <left style="medium"/>
      <right style="medium"/>
      <top style="thick"/>
      <bottom style="thin"/>
    </border>
    <border>
      <left style="medium"/>
      <right style="double"/>
      <top style="thick"/>
      <bottom style="thin"/>
    </border>
    <border>
      <left style="medium"/>
      <right style="double"/>
      <top style="thin"/>
      <bottom>
        <color indexed="63"/>
      </bottom>
    </border>
    <border>
      <left style="double"/>
      <right style="thin"/>
      <top>
        <color indexed="63"/>
      </top>
      <bottom style="thin"/>
    </border>
    <border>
      <left style="thin"/>
      <right style="thin"/>
      <top>
        <color indexed="63"/>
      </top>
      <bottom style="thin"/>
    </border>
    <border>
      <left style="medium"/>
      <right style="medium"/>
      <top style="medium"/>
      <bottom style="thin"/>
    </border>
    <border>
      <left>
        <color indexed="63"/>
      </left>
      <right>
        <color indexed="63"/>
      </right>
      <top style="double"/>
      <bottom>
        <color indexed="63"/>
      </bottom>
    </border>
    <border>
      <left>
        <color indexed="63"/>
      </left>
      <right style="double"/>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style="medium"/>
      <top>
        <color indexed="63"/>
      </top>
      <bottom>
        <color indexed="63"/>
      </botto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style="medium"/>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ck"/>
    </border>
    <border>
      <left>
        <color indexed="63"/>
      </left>
      <right style="medium"/>
      <top>
        <color indexed="63"/>
      </top>
      <bottom style="thick"/>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double"/>
      <top style="thin"/>
      <bottom style="thin"/>
    </border>
    <border>
      <left style="thin"/>
      <right style="double"/>
      <top style="thin"/>
      <bottom style="double"/>
    </border>
    <border>
      <left style="medium"/>
      <right style="medium"/>
      <top style="double"/>
      <bottom>
        <color indexed="63"/>
      </bottom>
    </border>
    <border>
      <left style="medium"/>
      <right style="medium"/>
      <top>
        <color indexed="63"/>
      </top>
      <bottom style="medium"/>
    </border>
    <border>
      <left style="double"/>
      <right style="thin"/>
      <top style="double"/>
      <bottom style="thin"/>
    </border>
    <border>
      <left style="thin"/>
      <right style="thin"/>
      <top style="double"/>
      <bottom style="thin"/>
    </border>
    <border>
      <left style="double"/>
      <right style="thin"/>
      <top style="thin"/>
      <bottom style="double"/>
    </border>
    <border>
      <left style="thin"/>
      <right style="double"/>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style="medium"/>
      <top>
        <color indexed="63"/>
      </top>
      <bottom style="double"/>
    </border>
    <border>
      <left style="double"/>
      <right style="medium"/>
      <top>
        <color indexed="63"/>
      </top>
      <bottom style="double"/>
    </border>
    <border>
      <left style="double"/>
      <right style="medium"/>
      <top style="double"/>
      <bottom>
        <color indexed="63"/>
      </bottom>
    </border>
    <border>
      <left style="double"/>
      <right style="medium"/>
      <top>
        <color indexed="63"/>
      </top>
      <bottom style="medium"/>
    </border>
    <border>
      <left style="medium"/>
      <right style="medium"/>
      <top style="thick"/>
      <bottom>
        <color indexed="63"/>
      </bottom>
    </border>
    <border>
      <left style="double"/>
      <right style="medium"/>
      <top style="thick"/>
      <bottom>
        <color indexed="63"/>
      </bottom>
    </border>
    <border>
      <left style="double"/>
      <right style="medium"/>
      <top>
        <color indexed="63"/>
      </top>
      <bottom style="thick"/>
    </border>
    <border>
      <left style="medium"/>
      <right>
        <color indexed="63"/>
      </right>
      <top style="thick"/>
      <bottom>
        <color indexed="63"/>
      </bottom>
    </border>
    <border>
      <left>
        <color indexed="63"/>
      </left>
      <right style="medium"/>
      <top style="thick"/>
      <bottom>
        <color indexed="63"/>
      </bottom>
    </border>
    <border>
      <left style="double"/>
      <right style="medium"/>
      <top style="thick"/>
      <bottom style="thin"/>
    </border>
    <border>
      <left style="double"/>
      <right style="medium"/>
      <top style="thin"/>
      <bottom style="thin"/>
    </border>
    <border>
      <left style="medium"/>
      <right>
        <color indexed="63"/>
      </right>
      <top>
        <color indexed="63"/>
      </top>
      <bottom style="double"/>
    </border>
    <border>
      <left>
        <color indexed="63"/>
      </left>
      <right style="medium"/>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style="medium"/>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303">
    <xf numFmtId="0" fontId="0" fillId="0" borderId="0" xfId="0" applyFont="1" applyAlignment="1">
      <alignment/>
    </xf>
    <xf numFmtId="0" fontId="55" fillId="0" borderId="0" xfId="0" applyFont="1" applyAlignment="1">
      <alignment/>
    </xf>
    <xf numFmtId="0" fontId="56" fillId="0" borderId="0" xfId="0" applyFont="1" applyBorder="1" applyAlignment="1">
      <alignment horizontal="left" vertical="center"/>
    </xf>
    <xf numFmtId="0" fontId="55" fillId="0" borderId="0" xfId="0" applyFont="1" applyBorder="1" applyAlignment="1">
      <alignment/>
    </xf>
    <xf numFmtId="0" fontId="0" fillId="0" borderId="0" xfId="0" applyAlignment="1">
      <alignment vertical="center" wrapText="1"/>
    </xf>
    <xf numFmtId="0" fontId="55" fillId="0" borderId="0" xfId="0" applyFont="1" applyFill="1" applyBorder="1" applyAlignment="1">
      <alignment/>
    </xf>
    <xf numFmtId="0" fontId="0" fillId="0" borderId="0" xfId="0" applyFill="1" applyBorder="1" applyAlignment="1">
      <alignment/>
    </xf>
    <xf numFmtId="0" fontId="57" fillId="0" borderId="0" xfId="0" applyFont="1" applyAlignment="1">
      <alignment/>
    </xf>
    <xf numFmtId="0" fontId="58" fillId="0" borderId="10" xfId="0" applyFont="1" applyBorder="1" applyAlignment="1">
      <alignment horizontal="center"/>
    </xf>
    <xf numFmtId="0" fontId="57" fillId="0" borderId="11" xfId="0" applyFont="1" applyBorder="1" applyAlignment="1">
      <alignment/>
    </xf>
    <xf numFmtId="0" fontId="57" fillId="0" borderId="10" xfId="0" applyFont="1" applyBorder="1" applyAlignment="1">
      <alignment/>
    </xf>
    <xf numFmtId="0" fontId="59" fillId="0" borderId="0" xfId="0" applyFont="1" applyAlignment="1">
      <alignment/>
    </xf>
    <xf numFmtId="0" fontId="59" fillId="0" borderId="0" xfId="0" applyFont="1" applyBorder="1" applyAlignment="1">
      <alignment horizontal="center"/>
    </xf>
    <xf numFmtId="0" fontId="60" fillId="0" borderId="0" xfId="0" applyFont="1" applyBorder="1" applyAlignment="1">
      <alignment horizontal="center" vertical="center" wrapText="1"/>
    </xf>
    <xf numFmtId="0" fontId="59" fillId="0" borderId="0" xfId="0" applyFont="1" applyBorder="1" applyAlignment="1">
      <alignment/>
    </xf>
    <xf numFmtId="0" fontId="57" fillId="0" borderId="0" xfId="0" applyFont="1" applyBorder="1" applyAlignment="1">
      <alignment horizontal="center"/>
    </xf>
    <xf numFmtId="0" fontId="57" fillId="0" borderId="0" xfId="0" applyFont="1" applyBorder="1" applyAlignment="1">
      <alignment vertical="center" wrapText="1"/>
    </xf>
    <xf numFmtId="0" fontId="59" fillId="0" borderId="11" xfId="0" applyFont="1" applyBorder="1" applyAlignment="1">
      <alignment vertical="center"/>
    </xf>
    <xf numFmtId="0" fontId="60" fillId="0" borderId="12" xfId="0" applyFont="1" applyBorder="1" applyAlignment="1">
      <alignment vertical="center" wrapText="1"/>
    </xf>
    <xf numFmtId="0" fontId="60" fillId="0" borderId="0" xfId="0" applyFont="1" applyBorder="1" applyAlignment="1">
      <alignment vertical="center" wrapText="1"/>
    </xf>
    <xf numFmtId="0" fontId="57" fillId="0" borderId="0" xfId="0" applyFont="1" applyAlignment="1">
      <alignment vertical="center" wrapText="1"/>
    </xf>
    <xf numFmtId="0" fontId="59" fillId="0" borderId="0" xfId="0" applyFont="1" applyFill="1" applyBorder="1" applyAlignment="1">
      <alignment horizontal="center"/>
    </xf>
    <xf numFmtId="172" fontId="2" fillId="0" borderId="0" xfId="0" applyNumberFormat="1" applyFont="1" applyBorder="1" applyAlignment="1">
      <alignment horizontal="center" vertical="center"/>
    </xf>
    <xf numFmtId="0" fontId="61"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3" xfId="0" applyFont="1" applyBorder="1" applyAlignment="1">
      <alignment horizontal="left" vertical="center"/>
    </xf>
    <xf numFmtId="0" fontId="55" fillId="0" borderId="0" xfId="0" applyFont="1" applyBorder="1" applyAlignment="1">
      <alignment horizontal="center"/>
    </xf>
    <xf numFmtId="0" fontId="56" fillId="0" borderId="11" xfId="0" applyFont="1" applyBorder="1" applyAlignment="1">
      <alignment horizontal="left" vertical="center"/>
    </xf>
    <xf numFmtId="14" fontId="59" fillId="0" borderId="14" xfId="0" applyNumberFormat="1" applyFont="1" applyBorder="1" applyAlignment="1">
      <alignment horizontal="center" vertical="center" wrapText="1"/>
    </xf>
    <xf numFmtId="14" fontId="59" fillId="0" borderId="15"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14" fontId="5" fillId="0" borderId="15" xfId="0" applyNumberFormat="1" applyFont="1" applyBorder="1" applyAlignment="1">
      <alignment horizontal="center" vertical="center" wrapText="1"/>
    </xf>
    <xf numFmtId="14" fontId="3" fillId="0" borderId="14"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4" xfId="0" applyFont="1" applyBorder="1" applyAlignment="1">
      <alignment horizontal="center" vertical="center" wrapText="1"/>
    </xf>
    <xf numFmtId="0" fontId="59" fillId="0" borderId="16" xfId="0" applyFont="1" applyFill="1" applyBorder="1" applyAlignment="1">
      <alignment horizontal="justify" vertical="center" wrapText="1"/>
    </xf>
    <xf numFmtId="0" fontId="59" fillId="0" borderId="14" xfId="0" applyFont="1" applyBorder="1" applyAlignment="1">
      <alignment vertical="center" wrapText="1"/>
    </xf>
    <xf numFmtId="14" fontId="5" fillId="0" borderId="14" xfId="0" applyNumberFormat="1" applyFont="1" applyBorder="1" applyAlignment="1">
      <alignment horizontal="center" vertical="center"/>
    </xf>
    <xf numFmtId="14" fontId="5" fillId="0" borderId="15" xfId="0" applyNumberFormat="1" applyFont="1" applyBorder="1" applyAlignment="1">
      <alignment horizontal="center" vertical="center"/>
    </xf>
    <xf numFmtId="0" fontId="59" fillId="0" borderId="17" xfId="0" applyFont="1" applyBorder="1" applyAlignment="1">
      <alignment horizontal="center" vertical="center" wrapText="1"/>
    </xf>
    <xf numFmtId="0" fontId="59" fillId="0" borderId="10" xfId="0" applyFont="1" applyBorder="1" applyAlignment="1">
      <alignment/>
    </xf>
    <xf numFmtId="0" fontId="59" fillId="0" borderId="11" xfId="0" applyFont="1" applyBorder="1" applyAlignment="1">
      <alignment/>
    </xf>
    <xf numFmtId="0" fontId="59" fillId="0" borderId="14" xfId="0" applyFont="1" applyBorder="1" applyAlignment="1">
      <alignment horizontal="justify" vertical="center"/>
    </xf>
    <xf numFmtId="14" fontId="59" fillId="0" borderId="14" xfId="0" applyNumberFormat="1" applyFont="1" applyBorder="1" applyAlignment="1">
      <alignment horizontal="center" vertical="center"/>
    </xf>
    <xf numFmtId="14" fontId="59" fillId="0" borderId="15" xfId="0" applyNumberFormat="1" applyFont="1" applyBorder="1" applyAlignment="1">
      <alignment horizontal="center" vertical="center"/>
    </xf>
    <xf numFmtId="14" fontId="59" fillId="0" borderId="16" xfId="0" applyNumberFormat="1" applyFont="1" applyBorder="1" applyAlignment="1">
      <alignment horizontal="center" vertical="center" wrapText="1"/>
    </xf>
    <xf numFmtId="14" fontId="59" fillId="0" borderId="18" xfId="0" applyNumberFormat="1" applyFont="1" applyBorder="1" applyAlignment="1">
      <alignment horizontal="center" vertical="center" wrapText="1"/>
    </xf>
    <xf numFmtId="0" fontId="59" fillId="0" borderId="14" xfId="0" applyFont="1" applyBorder="1" applyAlignment="1">
      <alignment horizontal="justify" vertical="center" wrapText="1"/>
    </xf>
    <xf numFmtId="0" fontId="59" fillId="0" borderId="14" xfId="0" applyFont="1" applyFill="1" applyBorder="1" applyAlignment="1">
      <alignment horizontal="justify" vertical="center" wrapText="1"/>
    </xf>
    <xf numFmtId="0" fontId="59" fillId="0" borderId="16" xfId="0" applyFont="1" applyBorder="1" applyAlignment="1">
      <alignment horizontal="justify" vertical="center" wrapText="1"/>
    </xf>
    <xf numFmtId="0" fontId="59" fillId="0" borderId="17" xfId="0" applyFont="1" applyBorder="1" applyAlignment="1">
      <alignment horizontal="justify" vertical="center" wrapText="1"/>
    </xf>
    <xf numFmtId="0" fontId="59" fillId="0" borderId="14" xfId="0" applyFont="1" applyBorder="1" applyAlignment="1">
      <alignment horizontal="center" vertical="center" wrapText="1"/>
    </xf>
    <xf numFmtId="0" fontId="59" fillId="0" borderId="14" xfId="0" applyFont="1" applyFill="1" applyBorder="1" applyAlignment="1">
      <alignment horizontal="justify" vertical="center"/>
    </xf>
    <xf numFmtId="14" fontId="5" fillId="0" borderId="14"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9" fillId="0" borderId="19" xfId="0" applyFont="1" applyFill="1" applyBorder="1" applyAlignment="1">
      <alignment horizontal="justify" vertical="center" wrapText="1"/>
    </xf>
    <xf numFmtId="0" fontId="59" fillId="0" borderId="19" xfId="0" applyFont="1" applyBorder="1" applyAlignment="1">
      <alignment horizontal="center" vertical="center" wrapText="1"/>
    </xf>
    <xf numFmtId="14" fontId="5" fillId="0" borderId="19" xfId="0" applyNumberFormat="1" applyFont="1" applyBorder="1" applyAlignment="1">
      <alignment horizontal="center" vertical="center" wrapText="1"/>
    </xf>
    <xf numFmtId="14" fontId="5" fillId="0" borderId="20" xfId="0" applyNumberFormat="1" applyFont="1" applyBorder="1" applyAlignment="1">
      <alignment horizontal="center" vertical="center" wrapText="1"/>
    </xf>
    <xf numFmtId="0" fontId="59" fillId="0" borderId="16" xfId="0" applyFont="1" applyBorder="1" applyAlignment="1">
      <alignment horizontal="center" vertical="center" wrapText="1"/>
    </xf>
    <xf numFmtId="0" fontId="59" fillId="0" borderId="21" xfId="0" applyFont="1" applyBorder="1" applyAlignment="1">
      <alignment horizontal="justify" vertical="center" wrapText="1"/>
    </xf>
    <xf numFmtId="0" fontId="59" fillId="0" borderId="21" xfId="0" applyFont="1" applyBorder="1" applyAlignment="1">
      <alignment horizontal="center" vertical="center" wrapText="1"/>
    </xf>
    <xf numFmtId="14" fontId="59" fillId="0" borderId="21" xfId="0" applyNumberFormat="1" applyFont="1" applyBorder="1" applyAlignment="1">
      <alignment horizontal="center" vertical="center" wrapText="1"/>
    </xf>
    <xf numFmtId="14" fontId="59" fillId="0" borderId="22" xfId="0" applyNumberFormat="1" applyFont="1" applyBorder="1" applyAlignment="1">
      <alignment horizontal="center" vertical="center" wrapText="1"/>
    </xf>
    <xf numFmtId="0" fontId="59" fillId="0" borderId="23" xfId="0" applyFont="1" applyBorder="1" applyAlignment="1">
      <alignment horizontal="justify" vertical="center" wrapText="1"/>
    </xf>
    <xf numFmtId="0" fontId="59" fillId="0" borderId="23" xfId="0" applyFont="1" applyBorder="1" applyAlignment="1">
      <alignment horizontal="center" vertical="center" wrapText="1"/>
    </xf>
    <xf numFmtId="14" fontId="5" fillId="0" borderId="23" xfId="0" applyNumberFormat="1" applyFont="1" applyBorder="1" applyAlignment="1">
      <alignment horizontal="center" vertical="center"/>
    </xf>
    <xf numFmtId="14" fontId="5" fillId="0" borderId="24" xfId="0" applyNumberFormat="1" applyFont="1" applyBorder="1" applyAlignment="1">
      <alignment horizontal="center" vertical="center"/>
    </xf>
    <xf numFmtId="14" fontId="5" fillId="0" borderId="21" xfId="0" applyNumberFormat="1" applyFont="1" applyBorder="1" applyAlignment="1">
      <alignment horizontal="center" vertical="center"/>
    </xf>
    <xf numFmtId="14" fontId="5" fillId="0" borderId="22" xfId="0" applyNumberFormat="1" applyFont="1" applyBorder="1" applyAlignment="1">
      <alignment horizontal="center" vertical="center"/>
    </xf>
    <xf numFmtId="14" fontId="59" fillId="0" borderId="16" xfId="0" applyNumberFormat="1" applyFont="1" applyBorder="1" applyAlignment="1">
      <alignment horizontal="center" vertical="center"/>
    </xf>
    <xf numFmtId="14" fontId="59" fillId="0" borderId="18" xfId="0" applyNumberFormat="1" applyFont="1" applyBorder="1" applyAlignment="1">
      <alignment horizontal="center" vertical="center"/>
    </xf>
    <xf numFmtId="14" fontId="3" fillId="0" borderId="16" xfId="0" applyNumberFormat="1" applyFont="1" applyBorder="1" applyAlignment="1">
      <alignment horizontal="center" vertical="center"/>
    </xf>
    <xf numFmtId="14" fontId="3" fillId="0" borderId="18" xfId="0" applyNumberFormat="1" applyFont="1" applyBorder="1" applyAlignment="1">
      <alignment horizontal="center" vertical="center"/>
    </xf>
    <xf numFmtId="0" fontId="59" fillId="0" borderId="23" xfId="0" applyFont="1" applyFill="1" applyBorder="1" applyAlignment="1">
      <alignment horizontal="justify" vertical="center" wrapText="1"/>
    </xf>
    <xf numFmtId="14" fontId="59" fillId="0" borderId="23" xfId="0" applyNumberFormat="1" applyFont="1" applyBorder="1" applyAlignment="1">
      <alignment horizontal="center" vertical="center"/>
    </xf>
    <xf numFmtId="14" fontId="59" fillId="0" borderId="24" xfId="0" applyNumberFormat="1" applyFont="1" applyBorder="1" applyAlignment="1">
      <alignment horizontal="center" vertical="center"/>
    </xf>
    <xf numFmtId="0" fontId="59" fillId="0" borderId="21" xfId="0" applyFont="1" applyFill="1" applyBorder="1" applyAlignment="1">
      <alignment horizontal="justify" vertical="center"/>
    </xf>
    <xf numFmtId="14" fontId="59" fillId="0" borderId="21" xfId="0" applyNumberFormat="1" applyFont="1" applyBorder="1" applyAlignment="1">
      <alignment horizontal="center" vertical="center"/>
    </xf>
    <xf numFmtId="14" fontId="59" fillId="0" borderId="22" xfId="0" applyNumberFormat="1" applyFont="1" applyBorder="1" applyAlignment="1">
      <alignment horizontal="center" vertical="center"/>
    </xf>
    <xf numFmtId="14" fontId="3" fillId="0" borderId="17" xfId="0" applyNumberFormat="1" applyFont="1" applyBorder="1" applyAlignment="1">
      <alignment horizontal="center" vertical="center"/>
    </xf>
    <xf numFmtId="14" fontId="3" fillId="0" borderId="25" xfId="0" applyNumberFormat="1" applyFont="1" applyBorder="1" applyAlignment="1">
      <alignment horizontal="center" vertical="center"/>
    </xf>
    <xf numFmtId="14" fontId="3" fillId="0" borderId="23" xfId="0" applyNumberFormat="1" applyFont="1" applyBorder="1" applyAlignment="1">
      <alignment horizontal="center" vertical="center"/>
    </xf>
    <xf numFmtId="14" fontId="3" fillId="0" borderId="24" xfId="0" applyNumberFormat="1" applyFont="1" applyBorder="1" applyAlignment="1">
      <alignment horizontal="center" vertical="center"/>
    </xf>
    <xf numFmtId="0" fontId="59" fillId="0" borderId="21" xfId="0" applyFont="1" applyFill="1" applyBorder="1" applyAlignment="1">
      <alignment horizontal="justify" vertical="center" wrapText="1"/>
    </xf>
    <xf numFmtId="14" fontId="3" fillId="0" borderId="21" xfId="0" applyNumberFormat="1" applyFont="1" applyBorder="1" applyAlignment="1">
      <alignment horizontal="center" vertical="center"/>
    </xf>
    <xf numFmtId="14" fontId="3" fillId="0" borderId="22" xfId="0" applyNumberFormat="1" applyFont="1" applyBorder="1" applyAlignment="1">
      <alignment horizontal="center" vertical="center"/>
    </xf>
    <xf numFmtId="0" fontId="59" fillId="0" borderId="16" xfId="0" applyFont="1" applyBorder="1" applyAlignment="1">
      <alignment vertical="center" wrapText="1"/>
    </xf>
    <xf numFmtId="14" fontId="5" fillId="0" borderId="16" xfId="0" applyNumberFormat="1" applyFont="1" applyBorder="1" applyAlignment="1">
      <alignment horizontal="center" vertical="center"/>
    </xf>
    <xf numFmtId="14" fontId="5" fillId="0" borderId="18" xfId="0" applyNumberFormat="1" applyFont="1" applyBorder="1" applyAlignment="1">
      <alignment horizontal="center" vertical="center"/>
    </xf>
    <xf numFmtId="0" fontId="59" fillId="0" borderId="17" xfId="0" applyFont="1" applyBorder="1" applyAlignment="1">
      <alignment vertical="center" wrapText="1"/>
    </xf>
    <xf numFmtId="14" fontId="59" fillId="0" borderId="17" xfId="0" applyNumberFormat="1" applyFont="1" applyBorder="1" applyAlignment="1">
      <alignment horizontal="center" vertical="center" wrapText="1"/>
    </xf>
    <xf numFmtId="14" fontId="59" fillId="0" borderId="25" xfId="0" applyNumberFormat="1" applyFont="1" applyBorder="1" applyAlignment="1">
      <alignment horizontal="center" vertical="center" wrapText="1"/>
    </xf>
    <xf numFmtId="14" fontId="59" fillId="0" borderId="23" xfId="0" applyNumberFormat="1" applyFont="1" applyBorder="1" applyAlignment="1">
      <alignment horizontal="center" vertical="center" wrapText="1"/>
    </xf>
    <xf numFmtId="14" fontId="59" fillId="0" borderId="24" xfId="0" applyNumberFormat="1" applyFont="1" applyBorder="1" applyAlignment="1">
      <alignment horizontal="center" vertical="center" wrapText="1"/>
    </xf>
    <xf numFmtId="0" fontId="59" fillId="0" borderId="23" xfId="0" applyFont="1" applyFill="1" applyBorder="1" applyAlignment="1">
      <alignment horizontal="justify" vertical="center"/>
    </xf>
    <xf numFmtId="0" fontId="59" fillId="0" borderId="16" xfId="0" applyFont="1" applyBorder="1" applyAlignment="1">
      <alignment horizontal="justify" vertical="center"/>
    </xf>
    <xf numFmtId="0" fontId="59" fillId="0" borderId="23" xfId="0" applyFont="1" applyBorder="1" applyAlignment="1">
      <alignment horizontal="justify" vertical="center"/>
    </xf>
    <xf numFmtId="0" fontId="3" fillId="0" borderId="23" xfId="0" applyFont="1" applyBorder="1" applyAlignment="1">
      <alignment horizontal="center" vertical="center" wrapText="1"/>
    </xf>
    <xf numFmtId="0" fontId="59" fillId="0" borderId="16" xfId="0" applyFont="1" applyBorder="1" applyAlignment="1">
      <alignment horizontal="justify" vertical="center" wrapText="1"/>
    </xf>
    <xf numFmtId="0" fontId="59" fillId="0" borderId="16" xfId="0" applyFont="1" applyBorder="1" applyAlignment="1">
      <alignment horizontal="center" vertical="center" wrapText="1"/>
    </xf>
    <xf numFmtId="0" fontId="59" fillId="0" borderId="26" xfId="0" applyFont="1" applyBorder="1" applyAlignment="1">
      <alignment/>
    </xf>
    <xf numFmtId="0" fontId="59" fillId="0" borderId="27" xfId="0" applyFont="1" applyBorder="1" applyAlignment="1">
      <alignment/>
    </xf>
    <xf numFmtId="0" fontId="62" fillId="16" borderId="11" xfId="0" applyFont="1" applyFill="1" applyBorder="1" applyAlignment="1">
      <alignment horizontal="center" vertical="center" wrapText="1"/>
    </xf>
    <xf numFmtId="0" fontId="59" fillId="0" borderId="11" xfId="0" applyFont="1" applyBorder="1" applyAlignment="1">
      <alignment horizontal="justify" vertical="center" wrapText="1"/>
    </xf>
    <xf numFmtId="0" fontId="59"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58" fillId="0" borderId="11" xfId="0" applyFont="1" applyBorder="1" applyAlignment="1">
      <alignment horizontal="center"/>
    </xf>
    <xf numFmtId="14" fontId="59" fillId="0" borderId="11" xfId="0" applyNumberFormat="1" applyFont="1" applyBorder="1" applyAlignment="1">
      <alignment horizontal="center" vertical="center" wrapText="1"/>
    </xf>
    <xf numFmtId="0" fontId="55" fillId="0" borderId="0" xfId="0" applyFont="1" applyFill="1" applyAlignment="1">
      <alignment/>
    </xf>
    <xf numFmtId="0" fontId="0" fillId="0" borderId="0" xfId="0" applyFill="1" applyAlignment="1">
      <alignment/>
    </xf>
    <xf numFmtId="0" fontId="57" fillId="0" borderId="0" xfId="0" applyFont="1" applyFill="1" applyAlignment="1">
      <alignment/>
    </xf>
    <xf numFmtId="0" fontId="63" fillId="0" borderId="0" xfId="0" applyFont="1" applyFill="1" applyAlignment="1">
      <alignment/>
    </xf>
    <xf numFmtId="0" fontId="59" fillId="0" borderId="0" xfId="0" applyFont="1" applyFill="1" applyAlignment="1">
      <alignment/>
    </xf>
    <xf numFmtId="0" fontId="2" fillId="0" borderId="11" xfId="0" applyFont="1" applyFill="1" applyBorder="1" applyAlignment="1">
      <alignment horizontal="justify" vertical="top" wrapText="1"/>
    </xf>
    <xf numFmtId="0" fontId="56" fillId="0" borderId="11" xfId="0" applyFont="1" applyFill="1" applyBorder="1" applyAlignment="1">
      <alignment horizontal="justify" vertical="top" wrapText="1"/>
    </xf>
    <xf numFmtId="0" fontId="56" fillId="0" borderId="28" xfId="0" applyFont="1" applyFill="1" applyBorder="1" applyAlignment="1">
      <alignment horizontal="justify" vertical="top" wrapText="1"/>
    </xf>
    <xf numFmtId="0" fontId="56" fillId="0" borderId="14" xfId="0" applyFont="1" applyFill="1" applyBorder="1" applyAlignment="1">
      <alignment horizontal="justify" vertical="top" wrapText="1"/>
    </xf>
    <xf numFmtId="0" fontId="56" fillId="0" borderId="0" xfId="0" applyFont="1" applyFill="1" applyAlignment="1">
      <alignment horizontal="justify" vertical="top" wrapText="1"/>
    </xf>
    <xf numFmtId="0" fontId="56" fillId="0" borderId="19" xfId="0" applyFont="1" applyFill="1" applyBorder="1" applyAlignment="1">
      <alignment horizontal="justify" vertical="top" wrapText="1"/>
    </xf>
    <xf numFmtId="0" fontId="56" fillId="0" borderId="29" xfId="0" applyFont="1" applyFill="1" applyBorder="1" applyAlignment="1">
      <alignment horizontal="center" vertical="center"/>
    </xf>
    <xf numFmtId="0" fontId="56" fillId="0" borderId="0" xfId="0" applyFont="1" applyFill="1" applyAlignment="1">
      <alignment/>
    </xf>
    <xf numFmtId="0" fontId="55" fillId="0" borderId="0" xfId="0" applyFont="1" applyBorder="1" applyAlignment="1">
      <alignment horizontal="center" vertical="center"/>
    </xf>
    <xf numFmtId="0" fontId="55" fillId="0" borderId="0" xfId="0" applyFont="1" applyAlignment="1">
      <alignment vertical="center"/>
    </xf>
    <xf numFmtId="0" fontId="55" fillId="0" borderId="30" xfId="0" applyFont="1" applyBorder="1" applyAlignment="1">
      <alignment horizontal="center" vertical="center"/>
    </xf>
    <xf numFmtId="0" fontId="0" fillId="0" borderId="0" xfId="0" applyFill="1" applyBorder="1" applyAlignment="1">
      <alignment vertical="center"/>
    </xf>
    <xf numFmtId="0" fontId="58" fillId="0" borderId="11" xfId="0" applyFont="1" applyBorder="1" applyAlignment="1">
      <alignment horizontal="center" vertical="center"/>
    </xf>
    <xf numFmtId="0" fontId="57" fillId="0" borderId="11" xfId="0" applyFont="1" applyBorder="1" applyAlignment="1">
      <alignment vertical="center"/>
    </xf>
    <xf numFmtId="0" fontId="57" fillId="33" borderId="26" xfId="0" applyFont="1" applyFill="1" applyBorder="1" applyAlignment="1">
      <alignment vertical="center" wrapText="1"/>
    </xf>
    <xf numFmtId="0" fontId="57" fillId="33" borderId="27" xfId="0" applyFont="1" applyFill="1" applyBorder="1" applyAlignment="1">
      <alignment vertical="center" wrapText="1"/>
    </xf>
    <xf numFmtId="0" fontId="57" fillId="0" borderId="10" xfId="0" applyFont="1" applyBorder="1" applyAlignment="1">
      <alignment vertical="center"/>
    </xf>
    <xf numFmtId="0" fontId="58" fillId="0" borderId="10" xfId="0" applyFont="1" applyBorder="1" applyAlignment="1">
      <alignment horizontal="center" vertical="center"/>
    </xf>
    <xf numFmtId="0" fontId="59" fillId="0" borderId="10" xfId="0" applyFont="1" applyBorder="1" applyAlignment="1">
      <alignment vertical="center"/>
    </xf>
    <xf numFmtId="0" fontId="59" fillId="0" borderId="0" xfId="0" applyFont="1" applyBorder="1" applyAlignment="1">
      <alignment horizontal="center" vertical="center"/>
    </xf>
    <xf numFmtId="0" fontId="57" fillId="0" borderId="0" xfId="0" applyFont="1" applyBorder="1" applyAlignment="1">
      <alignment horizontal="center" vertical="center"/>
    </xf>
    <xf numFmtId="0" fontId="57" fillId="0" borderId="0" xfId="0" applyFont="1" applyAlignment="1">
      <alignment vertical="center"/>
    </xf>
    <xf numFmtId="0" fontId="59" fillId="33" borderId="11" xfId="0" applyFont="1" applyFill="1" applyBorder="1" applyAlignment="1">
      <alignment horizontal="justify" vertical="center" wrapText="1"/>
    </xf>
    <xf numFmtId="0" fontId="59" fillId="33" borderId="11" xfId="0"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9" fontId="57" fillId="33" borderId="11" xfId="54" applyFont="1" applyFill="1" applyBorder="1" applyAlignment="1">
      <alignment horizontal="center" vertical="center" wrapText="1"/>
    </xf>
    <xf numFmtId="0" fontId="57" fillId="33" borderId="11" xfId="0" applyFont="1" applyFill="1" applyBorder="1" applyAlignment="1">
      <alignment/>
    </xf>
    <xf numFmtId="9" fontId="57" fillId="33" borderId="11" xfId="54" applyFont="1" applyFill="1" applyBorder="1" applyAlignment="1">
      <alignment horizontal="center" vertical="center"/>
    </xf>
    <xf numFmtId="0" fontId="57" fillId="33" borderId="0" xfId="0" applyFont="1" applyFill="1" applyAlignment="1">
      <alignment/>
    </xf>
    <xf numFmtId="0" fontId="59" fillId="33" borderId="31" xfId="0"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10" fontId="57" fillId="33" borderId="31" xfId="54" applyNumberFormat="1" applyFont="1" applyFill="1" applyBorder="1" applyAlignment="1">
      <alignment horizontal="center" vertical="center" wrapText="1"/>
    </xf>
    <xf numFmtId="14" fontId="57" fillId="33" borderId="11" xfId="0" applyNumberFormat="1" applyFont="1" applyFill="1" applyBorder="1" applyAlignment="1">
      <alignment horizontal="center" vertical="center" wrapText="1"/>
    </xf>
    <xf numFmtId="14" fontId="5" fillId="34" borderId="11" xfId="0" applyNumberFormat="1" applyFont="1" applyFill="1" applyBorder="1" applyAlignment="1">
      <alignment horizontal="center" vertical="center" wrapText="1"/>
    </xf>
    <xf numFmtId="14" fontId="64" fillId="34" borderId="32" xfId="0" applyNumberFormat="1" applyFont="1" applyFill="1" applyBorder="1" applyAlignment="1">
      <alignment horizontal="center" vertical="center" wrapText="1"/>
    </xf>
    <xf numFmtId="0" fontId="57" fillId="33" borderId="11" xfId="0" applyFont="1" applyFill="1" applyBorder="1" applyAlignment="1">
      <alignment/>
    </xf>
    <xf numFmtId="0" fontId="57" fillId="0" borderId="11" xfId="0" applyFont="1" applyFill="1" applyBorder="1" applyAlignment="1">
      <alignment wrapText="1"/>
    </xf>
    <xf numFmtId="0" fontId="55" fillId="0" borderId="11" xfId="0" applyFont="1" applyFill="1" applyBorder="1" applyAlignment="1">
      <alignment/>
    </xf>
    <xf numFmtId="0" fontId="0" fillId="0" borderId="11" xfId="0" applyFill="1" applyBorder="1" applyAlignment="1">
      <alignment/>
    </xf>
    <xf numFmtId="0" fontId="57" fillId="0" borderId="11" xfId="0" applyFont="1" applyFill="1" applyBorder="1" applyAlignment="1">
      <alignment/>
    </xf>
    <xf numFmtId="0" fontId="63" fillId="0" borderId="11" xfId="0" applyFont="1" applyFill="1" applyBorder="1" applyAlignment="1">
      <alignment/>
    </xf>
    <xf numFmtId="0" fontId="59" fillId="0" borderId="11" xfId="0" applyFont="1" applyFill="1" applyBorder="1" applyAlignment="1">
      <alignment/>
    </xf>
    <xf numFmtId="0" fontId="57" fillId="0" borderId="33" xfId="0" applyFont="1" applyBorder="1" applyAlignment="1">
      <alignment/>
    </xf>
    <xf numFmtId="0" fontId="57" fillId="0" borderId="34" xfId="0" applyFont="1" applyBorder="1" applyAlignment="1">
      <alignment/>
    </xf>
    <xf numFmtId="0" fontId="57" fillId="0" borderId="35" xfId="0" applyFont="1" applyBorder="1" applyAlignment="1">
      <alignment/>
    </xf>
    <xf numFmtId="0" fontId="57" fillId="0" borderId="32" xfId="0" applyFont="1" applyBorder="1" applyAlignment="1">
      <alignment/>
    </xf>
    <xf numFmtId="0" fontId="57" fillId="0" borderId="33" xfId="0" applyFont="1" applyBorder="1" applyAlignment="1">
      <alignment vertical="center"/>
    </xf>
    <xf numFmtId="0" fontId="57" fillId="0" borderId="34" xfId="0" applyFont="1" applyBorder="1" applyAlignment="1">
      <alignment vertical="center"/>
    </xf>
    <xf numFmtId="0" fontId="57" fillId="0" borderId="32" xfId="0" applyFont="1" applyBorder="1" applyAlignment="1">
      <alignment vertical="center"/>
    </xf>
    <xf numFmtId="0" fontId="59" fillId="0" borderId="14" xfId="0" applyFont="1" applyBorder="1" applyAlignment="1">
      <alignment horizontal="justify" vertical="center" wrapText="1"/>
    </xf>
    <xf numFmtId="0" fontId="57" fillId="0" borderId="35" xfId="0" applyFont="1" applyBorder="1" applyAlignment="1">
      <alignment vertical="center"/>
    </xf>
    <xf numFmtId="0" fontId="59" fillId="0" borderId="14" xfId="0" applyFont="1" applyBorder="1" applyAlignment="1">
      <alignment horizontal="center" vertical="center" wrapText="1"/>
    </xf>
    <xf numFmtId="0" fontId="59" fillId="0" borderId="14" xfId="0" applyFont="1" applyBorder="1" applyAlignment="1">
      <alignment horizontal="left" vertical="center" wrapText="1"/>
    </xf>
    <xf numFmtId="0" fontId="59" fillId="0" borderId="36" xfId="0" applyFont="1" applyBorder="1" applyAlignment="1">
      <alignment horizontal="justify" vertical="center" wrapText="1"/>
    </xf>
    <xf numFmtId="0" fontId="59" fillId="0" borderId="16" xfId="0" applyFont="1" applyBorder="1" applyAlignment="1">
      <alignment horizontal="justify" vertical="center" wrapText="1"/>
    </xf>
    <xf numFmtId="0" fontId="59" fillId="0" borderId="21"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38" xfId="0" applyFont="1" applyBorder="1" applyAlignment="1">
      <alignment horizontal="justify" vertical="center" wrapText="1"/>
    </xf>
    <xf numFmtId="0" fontId="59" fillId="0" borderId="39" xfId="0" applyFont="1" applyBorder="1" applyAlignment="1">
      <alignment horizontal="justify" vertical="center" wrapText="1"/>
    </xf>
    <xf numFmtId="0" fontId="59" fillId="0" borderId="17" xfId="0" applyFont="1" applyBorder="1" applyAlignment="1">
      <alignment horizontal="justify" vertical="center" wrapText="1"/>
    </xf>
    <xf numFmtId="0" fontId="59" fillId="0" borderId="40" xfId="0" applyFont="1" applyBorder="1" applyAlignment="1">
      <alignment horizontal="justify" vertical="center" wrapText="1"/>
    </xf>
    <xf numFmtId="168" fontId="59" fillId="0" borderId="23" xfId="47" applyNumberFormat="1" applyFont="1" applyBorder="1" applyAlignment="1">
      <alignment horizontal="center" vertical="center"/>
    </xf>
    <xf numFmtId="168" fontId="59" fillId="0" borderId="14" xfId="47" applyNumberFormat="1" applyFont="1" applyBorder="1" applyAlignment="1">
      <alignment horizontal="center" vertical="center"/>
    </xf>
    <xf numFmtId="168" fontId="59" fillId="0" borderId="21" xfId="47" applyNumberFormat="1" applyFont="1" applyBorder="1" applyAlignment="1">
      <alignment horizontal="center" vertical="center"/>
    </xf>
    <xf numFmtId="168" fontId="59" fillId="0" borderId="23" xfId="0" applyNumberFormat="1" applyFont="1" applyBorder="1" applyAlignment="1">
      <alignment horizontal="center" vertical="center"/>
    </xf>
    <xf numFmtId="168" fontId="59" fillId="0" borderId="14" xfId="0" applyNumberFormat="1" applyFont="1" applyBorder="1" applyAlignment="1">
      <alignment horizontal="center" vertical="center"/>
    </xf>
    <xf numFmtId="168" fontId="59" fillId="0" borderId="21" xfId="0" applyNumberFormat="1" applyFont="1" applyBorder="1" applyAlignment="1">
      <alignment horizontal="center" vertical="center"/>
    </xf>
    <xf numFmtId="0" fontId="59" fillId="0" borderId="33" xfId="0" applyFont="1" applyBorder="1" applyAlignment="1">
      <alignment vertical="center"/>
    </xf>
    <xf numFmtId="0" fontId="59" fillId="0" borderId="34" xfId="0" applyFont="1" applyBorder="1" applyAlignment="1">
      <alignment vertical="center"/>
    </xf>
    <xf numFmtId="0" fontId="59" fillId="0" borderId="35" xfId="0" applyFont="1" applyBorder="1" applyAlignment="1">
      <alignment vertical="center"/>
    </xf>
    <xf numFmtId="0" fontId="59" fillId="0" borderId="14" xfId="0" applyFont="1" applyFill="1" applyBorder="1" applyAlignment="1">
      <alignment horizontal="justify" vertical="center" wrapText="1"/>
    </xf>
    <xf numFmtId="0" fontId="59" fillId="0" borderId="33" xfId="0" applyFont="1" applyBorder="1" applyAlignment="1">
      <alignment/>
    </xf>
    <xf numFmtId="0" fontId="59" fillId="0" borderId="34" xfId="0" applyFont="1" applyBorder="1" applyAlignment="1">
      <alignment/>
    </xf>
    <xf numFmtId="0" fontId="59" fillId="0" borderId="35" xfId="0" applyFont="1" applyBorder="1" applyAlignment="1">
      <alignment/>
    </xf>
    <xf numFmtId="0" fontId="59" fillId="0" borderId="21" xfId="0" applyFont="1" applyFill="1" applyBorder="1" applyAlignment="1">
      <alignment horizontal="left" vertical="center" wrapText="1"/>
    </xf>
    <xf numFmtId="0" fontId="59" fillId="0" borderId="11" xfId="0" applyFont="1" applyBorder="1" applyAlignment="1">
      <alignment horizontal="justify" vertical="center" wrapText="1"/>
    </xf>
    <xf numFmtId="0" fontId="57" fillId="0" borderId="11" xfId="0" applyFont="1" applyBorder="1" applyAlignment="1">
      <alignment vertical="center"/>
    </xf>
    <xf numFmtId="0" fontId="57" fillId="0" borderId="11" xfId="0" applyFont="1" applyBorder="1" applyAlignment="1">
      <alignment/>
    </xf>
    <xf numFmtId="0" fontId="6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9" fillId="14" borderId="33" xfId="0" applyFont="1" applyFill="1" applyBorder="1" applyAlignment="1">
      <alignment horizontal="center"/>
    </xf>
    <xf numFmtId="0" fontId="59" fillId="14" borderId="32" xfId="0" applyFont="1" applyFill="1" applyBorder="1" applyAlignment="1">
      <alignment horizontal="center"/>
    </xf>
    <xf numFmtId="0" fontId="59" fillId="14" borderId="34" xfId="0" applyFont="1" applyFill="1" applyBorder="1" applyAlignment="1">
      <alignment horizontal="center"/>
    </xf>
    <xf numFmtId="0" fontId="59" fillId="0" borderId="41" xfId="0" applyFont="1" applyBorder="1" applyAlignment="1">
      <alignment horizontal="justify" vertical="center" wrapText="1"/>
    </xf>
    <xf numFmtId="0" fontId="59" fillId="0" borderId="42" xfId="0" applyFont="1" applyBorder="1" applyAlignment="1">
      <alignment horizontal="justify" vertical="center" wrapText="1"/>
    </xf>
    <xf numFmtId="0" fontId="59" fillId="0" borderId="43" xfId="0" applyFont="1" applyBorder="1" applyAlignment="1">
      <alignment horizontal="justify" vertical="center" wrapText="1"/>
    </xf>
    <xf numFmtId="0" fontId="59" fillId="0" borderId="44" xfId="0" applyFont="1" applyBorder="1" applyAlignment="1">
      <alignment horizontal="justify" vertical="center" wrapText="1"/>
    </xf>
    <xf numFmtId="0" fontId="59" fillId="0" borderId="45" xfId="0" applyFont="1" applyBorder="1" applyAlignment="1">
      <alignment horizontal="justify" vertical="center" wrapText="1"/>
    </xf>
    <xf numFmtId="0" fontId="59" fillId="0" borderId="46" xfId="0" applyFont="1" applyBorder="1" applyAlignment="1">
      <alignment horizontal="justify" vertical="center" wrapText="1"/>
    </xf>
    <xf numFmtId="0" fontId="59" fillId="0" borderId="47" xfId="0" applyFont="1" applyBorder="1" applyAlignment="1">
      <alignment horizontal="justify" vertical="center" wrapText="1"/>
    </xf>
    <xf numFmtId="0" fontId="59" fillId="0" borderId="48" xfId="0" applyFont="1" applyBorder="1" applyAlignment="1">
      <alignment horizontal="justify" vertical="center" wrapText="1"/>
    </xf>
    <xf numFmtId="0" fontId="65" fillId="35" borderId="11" xfId="0" applyFont="1" applyFill="1" applyBorder="1" applyAlignment="1">
      <alignment horizontal="center" vertical="center" wrapText="1"/>
    </xf>
    <xf numFmtId="0" fontId="66" fillId="16" borderId="11" xfId="0" applyFont="1" applyFill="1" applyBorder="1" applyAlignment="1">
      <alignment horizontal="center" vertical="center" wrapText="1"/>
    </xf>
    <xf numFmtId="0" fontId="62" fillId="16" borderId="11" xfId="0" applyFont="1" applyFill="1" applyBorder="1" applyAlignment="1">
      <alignment horizontal="center" vertical="center" wrapText="1"/>
    </xf>
    <xf numFmtId="0" fontId="61" fillId="0" borderId="49" xfId="0" applyFont="1" applyBorder="1" applyAlignment="1">
      <alignment horizontal="center"/>
    </xf>
    <xf numFmtId="0" fontId="67" fillId="36" borderId="11" xfId="0" applyFont="1" applyFill="1" applyBorder="1" applyAlignment="1">
      <alignment horizontal="center"/>
    </xf>
    <xf numFmtId="0" fontId="67" fillId="36" borderId="11" xfId="0" applyFont="1" applyFill="1" applyBorder="1" applyAlignment="1">
      <alignment horizontal="center" vertical="center"/>
    </xf>
    <xf numFmtId="0" fontId="57" fillId="0" borderId="50" xfId="0" applyFont="1" applyBorder="1" applyAlignment="1">
      <alignment horizontal="center"/>
    </xf>
    <xf numFmtId="0" fontId="57" fillId="0" borderId="51" xfId="0" applyFont="1" applyBorder="1" applyAlignment="1">
      <alignment horizontal="center"/>
    </xf>
    <xf numFmtId="0" fontId="56" fillId="0" borderId="11" xfId="0" applyFont="1" applyBorder="1" applyAlignment="1">
      <alignment horizontal="center" vertical="center"/>
    </xf>
    <xf numFmtId="172" fontId="2" fillId="0" borderId="11" xfId="0" applyNumberFormat="1" applyFont="1" applyBorder="1" applyAlignment="1">
      <alignment horizontal="center" vertical="center"/>
    </xf>
    <xf numFmtId="172" fontId="2" fillId="0" borderId="52" xfId="0" applyNumberFormat="1" applyFont="1" applyBorder="1" applyAlignment="1">
      <alignment horizontal="center" vertical="center"/>
    </xf>
    <xf numFmtId="0" fontId="56" fillId="0" borderId="11" xfId="0" applyFont="1" applyBorder="1" applyAlignment="1">
      <alignment horizontal="left" vertical="center"/>
    </xf>
    <xf numFmtId="173" fontId="2" fillId="0" borderId="13" xfId="0" applyNumberFormat="1" applyFont="1" applyBorder="1" applyAlignment="1">
      <alignment horizontal="center" vertical="center"/>
    </xf>
    <xf numFmtId="0" fontId="56" fillId="0" borderId="13" xfId="0" applyFont="1" applyBorder="1" applyAlignment="1">
      <alignment horizontal="left" vertical="center"/>
    </xf>
    <xf numFmtId="0" fontId="56" fillId="0" borderId="53" xfId="0" applyFont="1" applyBorder="1" applyAlignment="1">
      <alignment horizontal="left" vertical="center"/>
    </xf>
    <xf numFmtId="0" fontId="55" fillId="0" borderId="13" xfId="0" applyFont="1" applyBorder="1" applyAlignment="1">
      <alignment horizontal="center"/>
    </xf>
    <xf numFmtId="0" fontId="55" fillId="0" borderId="53" xfId="0" applyFont="1" applyBorder="1" applyAlignment="1">
      <alignment horizontal="center"/>
    </xf>
    <xf numFmtId="0" fontId="61" fillId="0" borderId="54"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55" fillId="0" borderId="56" xfId="0" applyFont="1" applyBorder="1" applyAlignment="1">
      <alignment horizontal="center"/>
    </xf>
    <xf numFmtId="0" fontId="55" fillId="0" borderId="57" xfId="0" applyFont="1" applyBorder="1" applyAlignment="1">
      <alignment horizontal="center"/>
    </xf>
    <xf numFmtId="0" fontId="55" fillId="0" borderId="10" xfId="0" applyFont="1" applyBorder="1" applyAlignment="1">
      <alignment horizontal="center"/>
    </xf>
    <xf numFmtId="0" fontId="55" fillId="0" borderId="11" xfId="0" applyFont="1" applyBorder="1" applyAlignment="1">
      <alignment horizontal="center"/>
    </xf>
    <xf numFmtId="0" fontId="55" fillId="0" borderId="58" xfId="0" applyFont="1" applyBorder="1" applyAlignment="1">
      <alignment horizontal="center"/>
    </xf>
    <xf numFmtId="0" fontId="61" fillId="37" borderId="57" xfId="0" applyFont="1" applyFill="1" applyBorder="1" applyAlignment="1">
      <alignment horizontal="center" vertical="center"/>
    </xf>
    <xf numFmtId="0" fontId="61" fillId="37" borderId="59" xfId="0" applyFont="1" applyFill="1" applyBorder="1" applyAlignment="1">
      <alignment horizontal="center" vertical="center"/>
    </xf>
    <xf numFmtId="0" fontId="55" fillId="0" borderId="29" xfId="0" applyFont="1" applyBorder="1" applyAlignment="1">
      <alignment horizontal="center"/>
    </xf>
    <xf numFmtId="0" fontId="55" fillId="0" borderId="60" xfId="0" applyFont="1" applyBorder="1" applyAlignment="1">
      <alignment horizontal="center"/>
    </xf>
    <xf numFmtId="0" fontId="55" fillId="0" borderId="0" xfId="0" applyFont="1" applyBorder="1" applyAlignment="1">
      <alignment horizontal="center"/>
    </xf>
    <xf numFmtId="0" fontId="55" fillId="0" borderId="61" xfId="0" applyFont="1" applyBorder="1" applyAlignment="1">
      <alignment horizontal="center"/>
    </xf>
    <xf numFmtId="0" fontId="55" fillId="0" borderId="62" xfId="0" applyFont="1" applyBorder="1" applyAlignment="1">
      <alignment horizontal="center"/>
    </xf>
    <xf numFmtId="0" fontId="55" fillId="0" borderId="63" xfId="0" applyFont="1" applyBorder="1" applyAlignment="1">
      <alignment horizontal="center"/>
    </xf>
    <xf numFmtId="0" fontId="56" fillId="0" borderId="52" xfId="0" applyFont="1" applyBorder="1" applyAlignment="1">
      <alignment horizontal="center" vertical="center"/>
    </xf>
    <xf numFmtId="0" fontId="59" fillId="0" borderId="64" xfId="0" applyFont="1" applyBorder="1" applyAlignment="1">
      <alignment horizontal="justify" vertical="center" wrapText="1"/>
    </xf>
    <xf numFmtId="0" fontId="59" fillId="0" borderId="65" xfId="0" applyFont="1" applyBorder="1" applyAlignment="1">
      <alignment horizontal="justify" vertical="center" wrapText="1"/>
    </xf>
    <xf numFmtId="0" fontId="59" fillId="0" borderId="66" xfId="0" applyFont="1" applyBorder="1" applyAlignment="1">
      <alignment horizontal="justify" vertical="center" wrapText="1"/>
    </xf>
    <xf numFmtId="0" fontId="59" fillId="0" borderId="67" xfId="0" applyFont="1" applyBorder="1" applyAlignment="1">
      <alignment horizontal="justify" vertical="center" wrapText="1"/>
    </xf>
    <xf numFmtId="0" fontId="59" fillId="0" borderId="68" xfId="0" applyFont="1" applyBorder="1" applyAlignment="1">
      <alignment horizontal="justify" vertical="center" wrapText="1"/>
    </xf>
    <xf numFmtId="0" fontId="61" fillId="0" borderId="69"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70" xfId="0" applyFont="1" applyFill="1" applyBorder="1" applyAlignment="1">
      <alignment horizontal="center" vertical="center" wrapText="1"/>
    </xf>
    <xf numFmtId="0" fontId="63" fillId="0" borderId="29" xfId="0" applyFont="1" applyBorder="1" applyAlignment="1">
      <alignment horizontal="center" vertical="center"/>
    </xf>
    <xf numFmtId="14" fontId="3" fillId="0" borderId="33"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59" fillId="0" borderId="71" xfId="0" applyFont="1" applyBorder="1" applyAlignment="1">
      <alignment horizontal="justify" vertical="center" wrapText="1"/>
    </xf>
    <xf numFmtId="0" fontId="59" fillId="0" borderId="72" xfId="0" applyFont="1" applyBorder="1" applyAlignment="1">
      <alignment horizontal="justify" vertical="center" wrapText="1"/>
    </xf>
    <xf numFmtId="0" fontId="59" fillId="0" borderId="73" xfId="0" applyFont="1" applyBorder="1" applyAlignment="1">
      <alignment horizontal="justify" vertical="center" wrapText="1"/>
    </xf>
    <xf numFmtId="0" fontId="57" fillId="33" borderId="11" xfId="0" applyFont="1" applyFill="1" applyBorder="1" applyAlignment="1">
      <alignment/>
    </xf>
    <xf numFmtId="0" fontId="59" fillId="33" borderId="11" xfId="0" applyFont="1" applyFill="1" applyBorder="1" applyAlignment="1">
      <alignment horizontal="justify" vertical="center" wrapText="1"/>
    </xf>
    <xf numFmtId="0" fontId="8" fillId="33" borderId="33" xfId="0" applyFont="1" applyFill="1" applyBorder="1" applyAlignment="1">
      <alignment horizontal="left" vertical="center" wrapText="1"/>
    </xf>
    <xf numFmtId="0" fontId="59" fillId="33" borderId="34" xfId="0" applyFont="1" applyFill="1" applyBorder="1" applyAlignment="1">
      <alignment horizontal="left" vertical="center" wrapText="1"/>
    </xf>
    <xf numFmtId="0" fontId="59" fillId="33" borderId="32"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4"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59" fillId="33" borderId="33" xfId="0" applyFont="1" applyFill="1" applyBorder="1" applyAlignment="1">
      <alignment horizontal="left" vertical="center" wrapText="1"/>
    </xf>
    <xf numFmtId="0" fontId="59" fillId="0" borderId="74" xfId="0" applyFont="1" applyBorder="1" applyAlignment="1">
      <alignment horizontal="justify" vertical="center" wrapText="1"/>
    </xf>
    <xf numFmtId="0" fontId="59" fillId="0" borderId="75" xfId="0" applyFont="1" applyBorder="1" applyAlignment="1">
      <alignment horizontal="justify" vertical="center" wrapText="1"/>
    </xf>
    <xf numFmtId="0" fontId="59" fillId="0" borderId="23" xfId="0" applyFont="1" applyBorder="1" applyAlignment="1">
      <alignment horizontal="justify" vertical="center" wrapText="1"/>
    </xf>
    <xf numFmtId="0" fontId="59" fillId="0" borderId="76" xfId="0" applyFont="1" applyBorder="1" applyAlignment="1">
      <alignment horizontal="justify" vertical="center" wrapText="1"/>
    </xf>
    <xf numFmtId="0" fontId="59" fillId="0" borderId="77"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59" fillId="0" borderId="78" xfId="0" applyFont="1" applyBorder="1" applyAlignment="1">
      <alignment horizontal="justify" vertical="center" wrapText="1"/>
    </xf>
    <xf numFmtId="0" fontId="59" fillId="0" borderId="79" xfId="0" applyFont="1" applyBorder="1" applyAlignment="1">
      <alignment horizontal="justify" vertical="center" wrapText="1"/>
    </xf>
    <xf numFmtId="0" fontId="59" fillId="0" borderId="19" xfId="0" applyFont="1" applyFill="1" applyBorder="1" applyAlignment="1">
      <alignment horizontal="justify"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57" fillId="33" borderId="33" xfId="0" applyFont="1" applyFill="1" applyBorder="1" applyAlignment="1">
      <alignment/>
    </xf>
    <xf numFmtId="0" fontId="57" fillId="33" borderId="34" xfId="0" applyFont="1" applyFill="1" applyBorder="1" applyAlignment="1">
      <alignment/>
    </xf>
    <xf numFmtId="0" fontId="57" fillId="33" borderId="32" xfId="0" applyFont="1" applyFill="1" applyBorder="1" applyAlignment="1">
      <alignment/>
    </xf>
    <xf numFmtId="0" fontId="59" fillId="0" borderId="16" xfId="0" applyFont="1" applyFill="1" applyBorder="1" applyAlignment="1">
      <alignment horizontal="justify" vertical="center" wrapText="1"/>
    </xf>
    <xf numFmtId="168" fontId="59" fillId="0" borderId="16" xfId="47" applyNumberFormat="1" applyFont="1" applyBorder="1" applyAlignment="1">
      <alignment horizontal="center" vertical="center"/>
    </xf>
    <xf numFmtId="0" fontId="59" fillId="0" borderId="32" xfId="0" applyFont="1" applyBorder="1" applyAlignment="1">
      <alignment vertical="center"/>
    </xf>
    <xf numFmtId="0" fontId="59" fillId="0" borderId="32" xfId="0" applyFont="1" applyBorder="1" applyAlignment="1">
      <alignment/>
    </xf>
    <xf numFmtId="0" fontId="59" fillId="0" borderId="23" xfId="0" applyFont="1" applyFill="1" applyBorder="1" applyAlignment="1">
      <alignment horizontal="justify" vertical="center" wrapText="1"/>
    </xf>
    <xf numFmtId="0" fontId="59" fillId="0" borderId="21" xfId="0" applyFont="1" applyFill="1" applyBorder="1" applyAlignment="1">
      <alignment horizontal="justify" vertical="center" wrapText="1"/>
    </xf>
    <xf numFmtId="0" fontId="59" fillId="0" borderId="80" xfId="0" applyFont="1" applyBorder="1" applyAlignment="1">
      <alignment vertical="center"/>
    </xf>
    <xf numFmtId="0" fontId="59" fillId="0" borderId="49" xfId="0" applyFont="1" applyBorder="1" applyAlignment="1">
      <alignment vertical="center"/>
    </xf>
    <xf numFmtId="0" fontId="59" fillId="0" borderId="81" xfId="0" applyFont="1" applyBorder="1" applyAlignment="1">
      <alignment vertical="center"/>
    </xf>
    <xf numFmtId="0" fontId="59" fillId="0" borderId="80" xfId="0" applyFont="1" applyBorder="1" applyAlignment="1">
      <alignment/>
    </xf>
    <xf numFmtId="0" fontId="59" fillId="0" borderId="49" xfId="0" applyFont="1" applyBorder="1" applyAlignment="1">
      <alignment/>
    </xf>
    <xf numFmtId="0" fontId="59" fillId="0" borderId="81" xfId="0" applyFont="1" applyBorder="1" applyAlignment="1">
      <alignment/>
    </xf>
    <xf numFmtId="0" fontId="59" fillId="0" borderId="82" xfId="0" applyFont="1" applyBorder="1" applyAlignment="1">
      <alignment/>
    </xf>
    <xf numFmtId="0" fontId="68" fillId="0" borderId="14" xfId="0" applyFont="1" applyBorder="1" applyAlignment="1">
      <alignment horizontal="justify" vertical="center" wrapText="1"/>
    </xf>
    <xf numFmtId="0" fontId="59" fillId="0" borderId="41" xfId="0" applyFont="1" applyBorder="1" applyAlignment="1">
      <alignment vertical="center" wrapText="1"/>
    </xf>
    <xf numFmtId="0" fontId="59" fillId="0" borderId="42" xfId="0" applyFont="1" applyBorder="1" applyAlignment="1">
      <alignment vertical="center" wrapText="1"/>
    </xf>
    <xf numFmtId="0" fontId="59" fillId="0" borderId="43" xfId="0" applyFont="1" applyBorder="1" applyAlignment="1">
      <alignment vertical="center" wrapText="1"/>
    </xf>
    <xf numFmtId="0" fontId="59" fillId="0" borderId="44" xfId="0" applyFont="1" applyBorder="1" applyAlignment="1">
      <alignment vertical="center" wrapText="1"/>
    </xf>
    <xf numFmtId="0" fontId="59" fillId="0" borderId="17"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83" xfId="0" applyFont="1" applyBorder="1" applyAlignment="1">
      <alignment horizontal="justify" vertical="center" wrapText="1"/>
    </xf>
    <xf numFmtId="0" fontId="59" fillId="0" borderId="84" xfId="0" applyFont="1" applyBorder="1" applyAlignment="1">
      <alignment horizontal="justify" vertical="center" wrapText="1"/>
    </xf>
    <xf numFmtId="0" fontId="59" fillId="0" borderId="36" xfId="0" applyFont="1" applyBorder="1" applyAlignment="1">
      <alignment horizontal="center" vertical="center" wrapText="1"/>
    </xf>
    <xf numFmtId="0" fontId="59" fillId="0" borderId="40"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180975</xdr:rowOff>
    </xdr:from>
    <xdr:to>
      <xdr:col>5</xdr:col>
      <xdr:colOff>666750</xdr:colOff>
      <xdr:row>3</xdr:row>
      <xdr:rowOff>47625</xdr:rowOff>
    </xdr:to>
    <xdr:grpSp>
      <xdr:nvGrpSpPr>
        <xdr:cNvPr id="1" name="1 Grupo"/>
        <xdr:cNvGrpSpPr>
          <a:grpSpLocks/>
        </xdr:cNvGrpSpPr>
      </xdr:nvGrpSpPr>
      <xdr:grpSpPr>
        <a:xfrm>
          <a:off x="3314700" y="180975"/>
          <a:ext cx="2057400" cy="638175"/>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twoCellAnchor>
    <xdr:from>
      <xdr:col>23</xdr:col>
      <xdr:colOff>7572375</xdr:colOff>
      <xdr:row>1</xdr:row>
      <xdr:rowOff>0</xdr:rowOff>
    </xdr:from>
    <xdr:to>
      <xdr:col>24</xdr:col>
      <xdr:colOff>0</xdr:colOff>
      <xdr:row>3</xdr:row>
      <xdr:rowOff>66675</xdr:rowOff>
    </xdr:to>
    <xdr:grpSp>
      <xdr:nvGrpSpPr>
        <xdr:cNvPr id="6" name="1 Grupo"/>
        <xdr:cNvGrpSpPr>
          <a:grpSpLocks/>
        </xdr:cNvGrpSpPr>
      </xdr:nvGrpSpPr>
      <xdr:grpSpPr>
        <a:xfrm>
          <a:off x="29813250" y="257175"/>
          <a:ext cx="4210050" cy="581025"/>
          <a:chOff x="1763688" y="2760411"/>
          <a:chExt cx="5612127" cy="1388669"/>
        </a:xfrm>
        <a:solidFill>
          <a:srgbClr val="FFFFFF"/>
        </a:solidFill>
      </xdr:grpSpPr>
      <xdr:pic>
        <xdr:nvPicPr>
          <xdr:cNvPr id="7"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8"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9"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10"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F60185"/>
  <sheetViews>
    <sheetView tabSelected="1" zoomScale="40" zoomScaleNormal="40" zoomScaleSheetLayoutView="100" zoomScalePageLayoutView="0" workbookViewId="0" topLeftCell="E1">
      <pane ySplit="11" topLeftCell="A20" activePane="bottomLeft" state="frozen"/>
      <selection pane="topLeft" activeCell="A1" sqref="A1"/>
      <selection pane="bottomLeft" activeCell="E21" sqref="E21:F24"/>
    </sheetView>
  </sheetViews>
  <sheetFormatPr defaultColWidth="11.421875" defaultRowHeight="15"/>
  <cols>
    <col min="1" max="1" width="15.421875" style="1" customWidth="1"/>
    <col min="2" max="2" width="20.00390625" style="1" customWidth="1"/>
    <col min="3" max="7" width="11.7109375" style="1" customWidth="1"/>
    <col min="8" max="8" width="11.421875" style="1" customWidth="1"/>
    <col min="9" max="9" width="11.7109375" style="1" customWidth="1"/>
    <col min="10" max="10" width="9.28125" style="1" customWidth="1"/>
    <col min="11" max="11" width="10.8515625" style="1" customWidth="1"/>
    <col min="12" max="12" width="9.7109375" style="1" customWidth="1"/>
    <col min="13" max="13" width="7.8515625" style="1" customWidth="1"/>
    <col min="14" max="14" width="19.28125" style="1" customWidth="1"/>
    <col min="15" max="15" width="21.8515625" style="1" customWidth="1"/>
    <col min="16" max="16" width="13.421875" style="1" customWidth="1"/>
    <col min="17" max="17" width="12.421875" style="1" customWidth="1"/>
    <col min="18" max="18" width="11.421875" style="1" bestFit="1" customWidth="1"/>
    <col min="19" max="19" width="10.7109375" style="1" customWidth="1"/>
    <col min="20" max="20" width="27.8515625" style="123" customWidth="1"/>
    <col min="21" max="21" width="38.421875" style="4" customWidth="1"/>
    <col min="22" max="22" width="14.28125" style="4" customWidth="1"/>
    <col min="23" max="23" width="9.00390625" style="4" customWidth="1"/>
    <col min="24" max="24" width="176.7109375" style="4" customWidth="1"/>
    <col min="25" max="25" width="10.140625" style="1" hidden="1" customWidth="1"/>
    <col min="26" max="28" width="9.00390625" style="4" hidden="1" customWidth="1"/>
    <col min="29" max="29" width="14.421875" style="4" hidden="1" customWidth="1"/>
    <col min="30" max="30" width="10.140625" style="1" hidden="1" customWidth="1"/>
    <col min="31" max="32" width="9.00390625" style="4" hidden="1" customWidth="1"/>
    <col min="33" max="33" width="12.00390625" style="4" hidden="1" customWidth="1"/>
    <col min="34" max="34" width="11.28125" style="4" hidden="1" customWidth="1"/>
    <col min="35" max="35" width="10.140625" style="1" hidden="1" customWidth="1"/>
    <col min="36" max="37" width="9.00390625" style="4" hidden="1" customWidth="1"/>
    <col min="38" max="39" width="11.28125" style="4" hidden="1" customWidth="1"/>
    <col min="40" max="40" width="147.140625" style="151" customWidth="1"/>
    <col min="41" max="78" width="11.421875" style="109" customWidth="1"/>
    <col min="79" max="79" width="23.28125" style="109" customWidth="1"/>
    <col min="80" max="80" width="28.8515625" style="109" customWidth="1"/>
    <col min="81" max="81" width="35.421875" style="109" customWidth="1"/>
    <col min="82" max="82" width="27.7109375" style="109" customWidth="1"/>
    <col min="83" max="83" width="35.28125" style="109" customWidth="1"/>
    <col min="84" max="84" width="34.421875" style="109" customWidth="1"/>
    <col min="85" max="16384" width="11.421875" style="109" customWidth="1"/>
  </cols>
  <sheetData>
    <row r="1" spans="1:39" ht="20.25" customHeight="1" thickTop="1">
      <c r="A1" s="26"/>
      <c r="B1" s="3"/>
      <c r="C1" s="26"/>
      <c r="D1" s="225"/>
      <c r="E1" s="226"/>
      <c r="F1" s="226"/>
      <c r="G1" s="230" t="s">
        <v>29</v>
      </c>
      <c r="H1" s="230"/>
      <c r="I1" s="230"/>
      <c r="J1" s="230"/>
      <c r="K1" s="230"/>
      <c r="L1" s="230"/>
      <c r="M1" s="230"/>
      <c r="N1" s="230"/>
      <c r="O1" s="231"/>
      <c r="P1" s="23"/>
      <c r="Q1" s="23"/>
      <c r="R1" s="23"/>
      <c r="S1" s="26"/>
      <c r="T1" s="122"/>
      <c r="U1" s="123"/>
      <c r="V1" s="124"/>
      <c r="W1" s="232"/>
      <c r="X1" s="232"/>
      <c r="Y1" s="232"/>
      <c r="Z1" s="233"/>
      <c r="AA1" s="230" t="s">
        <v>29</v>
      </c>
      <c r="AB1" s="230"/>
      <c r="AC1" s="230"/>
      <c r="AD1" s="230"/>
      <c r="AE1" s="230"/>
      <c r="AF1" s="230"/>
      <c r="AG1" s="230"/>
      <c r="AH1" s="230"/>
      <c r="AI1" s="230"/>
      <c r="AJ1" s="231"/>
      <c r="AK1" s="5"/>
      <c r="AL1" s="5"/>
      <c r="AM1" s="5"/>
    </row>
    <row r="2" spans="1:39" ht="20.25" customHeight="1">
      <c r="A2" s="2"/>
      <c r="B2" s="3"/>
      <c r="C2" s="26"/>
      <c r="D2" s="227"/>
      <c r="E2" s="228"/>
      <c r="F2" s="228"/>
      <c r="G2" s="213" t="s">
        <v>7</v>
      </c>
      <c r="H2" s="213"/>
      <c r="I2" s="213"/>
      <c r="J2" s="213"/>
      <c r="K2" s="213"/>
      <c r="L2" s="213"/>
      <c r="M2" s="213"/>
      <c r="N2" s="213"/>
      <c r="O2" s="238"/>
      <c r="P2" s="24"/>
      <c r="Q2" s="24"/>
      <c r="R2" s="24"/>
      <c r="S2" s="26"/>
      <c r="T2" s="2"/>
      <c r="U2" s="123"/>
      <c r="V2" s="124"/>
      <c r="W2" s="234"/>
      <c r="X2" s="234"/>
      <c r="Y2" s="234"/>
      <c r="Z2" s="235"/>
      <c r="AA2" s="213" t="s">
        <v>7</v>
      </c>
      <c r="AB2" s="213"/>
      <c r="AC2" s="213"/>
      <c r="AD2" s="213"/>
      <c r="AE2" s="213"/>
      <c r="AF2" s="213"/>
      <c r="AG2" s="213"/>
      <c r="AH2" s="213"/>
      <c r="AI2" s="213"/>
      <c r="AJ2" s="238"/>
      <c r="AK2" s="5"/>
      <c r="AL2" s="5"/>
      <c r="AM2" s="5"/>
    </row>
    <row r="3" spans="1:39" ht="20.25" customHeight="1">
      <c r="A3" s="2"/>
      <c r="B3" s="3"/>
      <c r="C3" s="26"/>
      <c r="D3" s="227"/>
      <c r="E3" s="228"/>
      <c r="F3" s="228"/>
      <c r="G3" s="27" t="s">
        <v>4</v>
      </c>
      <c r="H3" s="213" t="s">
        <v>10</v>
      </c>
      <c r="I3" s="213"/>
      <c r="J3" s="213"/>
      <c r="K3" s="213"/>
      <c r="L3" s="27" t="s">
        <v>0</v>
      </c>
      <c r="M3" s="214">
        <v>1</v>
      </c>
      <c r="N3" s="214"/>
      <c r="O3" s="215"/>
      <c r="P3" s="22"/>
      <c r="Q3" s="22"/>
      <c r="R3" s="22"/>
      <c r="S3" s="26"/>
      <c r="T3" s="2"/>
      <c r="U3" s="123"/>
      <c r="V3" s="124"/>
      <c r="W3" s="234"/>
      <c r="X3" s="234"/>
      <c r="Y3" s="234"/>
      <c r="Z3" s="235"/>
      <c r="AA3" s="216" t="s">
        <v>4</v>
      </c>
      <c r="AB3" s="216"/>
      <c r="AC3" s="213" t="s">
        <v>10</v>
      </c>
      <c r="AD3" s="213"/>
      <c r="AE3" s="213"/>
      <c r="AF3" s="213"/>
      <c r="AG3" s="27" t="s">
        <v>0</v>
      </c>
      <c r="AH3" s="214">
        <v>2</v>
      </c>
      <c r="AI3" s="214"/>
      <c r="AJ3" s="215"/>
      <c r="AK3" s="5"/>
      <c r="AL3" s="5"/>
      <c r="AM3" s="5"/>
    </row>
    <row r="4" spans="1:39" ht="20.25" customHeight="1" thickBot="1">
      <c r="A4" s="2"/>
      <c r="B4" s="3"/>
      <c r="C4" s="26"/>
      <c r="D4" s="229"/>
      <c r="E4" s="220"/>
      <c r="F4" s="220"/>
      <c r="G4" s="25" t="s">
        <v>5</v>
      </c>
      <c r="H4" s="217">
        <v>43110</v>
      </c>
      <c r="I4" s="217"/>
      <c r="J4" s="217"/>
      <c r="K4" s="217"/>
      <c r="L4" s="25" t="s">
        <v>6</v>
      </c>
      <c r="M4" s="218"/>
      <c r="N4" s="218"/>
      <c r="O4" s="219"/>
      <c r="P4" s="2"/>
      <c r="Q4" s="2"/>
      <c r="R4" s="2"/>
      <c r="S4" s="26"/>
      <c r="T4" s="2"/>
      <c r="U4" s="123"/>
      <c r="V4" s="124"/>
      <c r="W4" s="236"/>
      <c r="X4" s="236"/>
      <c r="Y4" s="236"/>
      <c r="Z4" s="237"/>
      <c r="AA4" s="218" t="s">
        <v>5</v>
      </c>
      <c r="AB4" s="218"/>
      <c r="AC4" s="217">
        <v>43110</v>
      </c>
      <c r="AD4" s="217"/>
      <c r="AE4" s="217"/>
      <c r="AF4" s="217"/>
      <c r="AG4" s="25" t="s">
        <v>6</v>
      </c>
      <c r="AH4" s="220"/>
      <c r="AI4" s="220"/>
      <c r="AJ4" s="221"/>
      <c r="AK4" s="5"/>
      <c r="AL4" s="5"/>
      <c r="AM4" s="5"/>
    </row>
    <row r="5" spans="1:40" s="110" customFormat="1" ht="12" customHeight="1" thickTop="1">
      <c r="A5"/>
      <c r="B5"/>
      <c r="C5"/>
      <c r="D5"/>
      <c r="E5"/>
      <c r="F5"/>
      <c r="G5"/>
      <c r="H5"/>
      <c r="I5"/>
      <c r="J5"/>
      <c r="K5"/>
      <c r="L5"/>
      <c r="M5"/>
      <c r="N5"/>
      <c r="O5"/>
      <c r="P5"/>
      <c r="Q5"/>
      <c r="R5"/>
      <c r="S5"/>
      <c r="T5" s="125"/>
      <c r="U5" s="125" t="s">
        <v>669</v>
      </c>
      <c r="V5" s="125"/>
      <c r="W5" s="125"/>
      <c r="X5" s="125"/>
      <c r="Y5" s="6"/>
      <c r="Z5" s="6"/>
      <c r="AA5" s="6"/>
      <c r="AB5" s="6"/>
      <c r="AC5" s="6"/>
      <c r="AD5" s="6"/>
      <c r="AE5" s="6"/>
      <c r="AF5" s="6"/>
      <c r="AG5" s="6"/>
      <c r="AH5" s="6"/>
      <c r="AI5" s="6"/>
      <c r="AJ5" s="6"/>
      <c r="AK5" s="6"/>
      <c r="AL5" s="6"/>
      <c r="AM5" s="6"/>
      <c r="AN5" s="152"/>
    </row>
    <row r="6" spans="1:39" ht="7.5"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row>
    <row r="7" spans="1:40" s="111" customFormat="1" ht="16.5">
      <c r="A7" s="209" t="s">
        <v>304</v>
      </c>
      <c r="B7" s="209"/>
      <c r="C7" s="209"/>
      <c r="D7" s="209"/>
      <c r="E7" s="209"/>
      <c r="F7" s="209"/>
      <c r="G7" s="209"/>
      <c r="H7" s="209"/>
      <c r="I7" s="209"/>
      <c r="J7" s="209"/>
      <c r="K7" s="209"/>
      <c r="L7" s="209"/>
      <c r="M7" s="209"/>
      <c r="N7" s="209"/>
      <c r="O7" s="209"/>
      <c r="P7" s="209"/>
      <c r="Q7" s="209"/>
      <c r="R7" s="209"/>
      <c r="S7" s="209"/>
      <c r="T7" s="210" t="s">
        <v>304</v>
      </c>
      <c r="U7" s="210"/>
      <c r="V7" s="210"/>
      <c r="W7" s="210"/>
      <c r="X7" s="210"/>
      <c r="Y7" s="210"/>
      <c r="Z7" s="210"/>
      <c r="AA7" s="210"/>
      <c r="AB7" s="210"/>
      <c r="AC7" s="210"/>
      <c r="AD7" s="210"/>
      <c r="AE7" s="210"/>
      <c r="AF7" s="210"/>
      <c r="AG7" s="210"/>
      <c r="AH7" s="210"/>
      <c r="AI7" s="210"/>
      <c r="AJ7" s="210"/>
      <c r="AK7" s="210"/>
      <c r="AL7" s="210"/>
      <c r="AM7" s="210"/>
      <c r="AN7" s="153"/>
    </row>
    <row r="8" spans="1:40" s="111" customFormat="1" ht="6" customHeight="1">
      <c r="A8" s="211"/>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153"/>
    </row>
    <row r="9" spans="1:40" s="112" customFormat="1" ht="12" customHeight="1">
      <c r="A9" s="205" t="s">
        <v>11</v>
      </c>
      <c r="B9" s="205" t="s">
        <v>19</v>
      </c>
      <c r="C9" s="205" t="s">
        <v>20</v>
      </c>
      <c r="D9" s="205"/>
      <c r="E9" s="205" t="s">
        <v>21</v>
      </c>
      <c r="F9" s="205"/>
      <c r="G9" s="205" t="s">
        <v>22</v>
      </c>
      <c r="H9" s="205"/>
      <c r="I9" s="205" t="s">
        <v>160</v>
      </c>
      <c r="J9" s="205"/>
      <c r="K9" s="205" t="s">
        <v>12</v>
      </c>
      <c r="L9" s="205"/>
      <c r="M9" s="205"/>
      <c r="N9" s="205" t="s">
        <v>30</v>
      </c>
      <c r="O9" s="205" t="s">
        <v>26</v>
      </c>
      <c r="P9" s="205" t="s">
        <v>25</v>
      </c>
      <c r="Q9" s="205" t="s">
        <v>23</v>
      </c>
      <c r="R9" s="205" t="s">
        <v>13</v>
      </c>
      <c r="S9" s="205" t="s">
        <v>24</v>
      </c>
      <c r="T9" s="206" t="s">
        <v>14</v>
      </c>
      <c r="U9" s="206"/>
      <c r="V9" s="206"/>
      <c r="W9" s="206"/>
      <c r="X9" s="206"/>
      <c r="Y9" s="206"/>
      <c r="Z9" s="206"/>
      <c r="AA9" s="206"/>
      <c r="AB9" s="206"/>
      <c r="AC9" s="206"/>
      <c r="AD9" s="206"/>
      <c r="AE9" s="206"/>
      <c r="AF9" s="206"/>
      <c r="AG9" s="206"/>
      <c r="AH9" s="206"/>
      <c r="AI9" s="206"/>
      <c r="AJ9" s="206"/>
      <c r="AK9" s="206"/>
      <c r="AL9" s="206"/>
      <c r="AM9" s="206"/>
      <c r="AN9" s="154"/>
    </row>
    <row r="10" spans="1:40" s="112" customFormat="1" ht="12" customHeight="1">
      <c r="A10" s="205"/>
      <c r="B10" s="205"/>
      <c r="C10" s="205"/>
      <c r="D10" s="205"/>
      <c r="E10" s="205"/>
      <c r="F10" s="205"/>
      <c r="G10" s="205"/>
      <c r="H10" s="205"/>
      <c r="I10" s="205"/>
      <c r="J10" s="205"/>
      <c r="K10" s="205"/>
      <c r="L10" s="205"/>
      <c r="M10" s="205"/>
      <c r="N10" s="205"/>
      <c r="O10" s="205"/>
      <c r="P10" s="205"/>
      <c r="Q10" s="205"/>
      <c r="R10" s="205"/>
      <c r="S10" s="205"/>
      <c r="T10" s="206" t="s">
        <v>15</v>
      </c>
      <c r="U10" s="206"/>
      <c r="V10" s="206"/>
      <c r="W10" s="206"/>
      <c r="X10" s="206"/>
      <c r="Y10" s="206" t="s">
        <v>15</v>
      </c>
      <c r="Z10" s="206"/>
      <c r="AA10" s="206"/>
      <c r="AB10" s="206"/>
      <c r="AC10" s="206"/>
      <c r="AD10" s="206" t="s">
        <v>16</v>
      </c>
      <c r="AE10" s="206"/>
      <c r="AF10" s="206"/>
      <c r="AG10" s="206"/>
      <c r="AH10" s="206"/>
      <c r="AI10" s="206" t="s">
        <v>17</v>
      </c>
      <c r="AJ10" s="206"/>
      <c r="AK10" s="206"/>
      <c r="AL10" s="206"/>
      <c r="AM10" s="206"/>
      <c r="AN10" s="154"/>
    </row>
    <row r="11" spans="1:40" s="112" customFormat="1" ht="25.5" customHeight="1" hidden="1">
      <c r="A11" s="205"/>
      <c r="B11" s="205"/>
      <c r="C11" s="205"/>
      <c r="D11" s="205"/>
      <c r="E11" s="205"/>
      <c r="F11" s="205"/>
      <c r="G11" s="205"/>
      <c r="H11" s="205"/>
      <c r="I11" s="205"/>
      <c r="J11" s="205"/>
      <c r="K11" s="205"/>
      <c r="L11" s="205"/>
      <c r="M11" s="205"/>
      <c r="N11" s="205"/>
      <c r="O11" s="205"/>
      <c r="P11" s="205"/>
      <c r="Q11" s="205"/>
      <c r="R11" s="205"/>
      <c r="S11" s="205"/>
      <c r="T11" s="103" t="s">
        <v>9</v>
      </c>
      <c r="U11" s="103" t="s">
        <v>27</v>
      </c>
      <c r="V11" s="207" t="s">
        <v>28</v>
      </c>
      <c r="W11" s="207"/>
      <c r="X11" s="207"/>
      <c r="Y11" s="103" t="s">
        <v>9</v>
      </c>
      <c r="Z11" s="103" t="s">
        <v>27</v>
      </c>
      <c r="AA11" s="207" t="s">
        <v>28</v>
      </c>
      <c r="AB11" s="207"/>
      <c r="AC11" s="207"/>
      <c r="AD11" s="103" t="s">
        <v>9</v>
      </c>
      <c r="AE11" s="103" t="s">
        <v>27</v>
      </c>
      <c r="AF11" s="207" t="s">
        <v>28</v>
      </c>
      <c r="AG11" s="207"/>
      <c r="AH11" s="207"/>
      <c r="AI11" s="103" t="s">
        <v>9</v>
      </c>
      <c r="AJ11" s="103" t="s">
        <v>27</v>
      </c>
      <c r="AK11" s="207" t="s">
        <v>28</v>
      </c>
      <c r="AL11" s="207"/>
      <c r="AM11" s="207"/>
      <c r="AN11" s="154"/>
    </row>
    <row r="12" spans="1:40" s="111" customFormat="1" ht="40.5" customHeight="1" hidden="1">
      <c r="A12" s="189" t="s">
        <v>31</v>
      </c>
      <c r="B12" s="189" t="s">
        <v>144</v>
      </c>
      <c r="C12" s="189" t="s">
        <v>66</v>
      </c>
      <c r="D12" s="189"/>
      <c r="E12" s="189" t="s">
        <v>111</v>
      </c>
      <c r="F12" s="189"/>
      <c r="G12" s="189" t="s">
        <v>115</v>
      </c>
      <c r="H12" s="189"/>
      <c r="I12" s="189" t="s">
        <v>122</v>
      </c>
      <c r="J12" s="189"/>
      <c r="K12" s="189" t="s">
        <v>124</v>
      </c>
      <c r="L12" s="189"/>
      <c r="M12" s="189"/>
      <c r="N12" s="104" t="s">
        <v>126</v>
      </c>
      <c r="O12" s="104" t="s">
        <v>612</v>
      </c>
      <c r="P12" s="189" t="s">
        <v>127</v>
      </c>
      <c r="Q12" s="105" t="s">
        <v>272</v>
      </c>
      <c r="R12" s="106">
        <v>43101</v>
      </c>
      <c r="S12" s="106">
        <v>43131</v>
      </c>
      <c r="T12" s="126" t="s">
        <v>18</v>
      </c>
      <c r="U12" s="127"/>
      <c r="V12" s="190"/>
      <c r="W12" s="190"/>
      <c r="X12" s="190"/>
      <c r="Y12" s="107" t="s">
        <v>18</v>
      </c>
      <c r="Z12" s="9"/>
      <c r="AA12" s="191"/>
      <c r="AB12" s="191"/>
      <c r="AC12" s="191"/>
      <c r="AD12" s="107" t="s">
        <v>18</v>
      </c>
      <c r="AE12" s="9"/>
      <c r="AF12" s="191"/>
      <c r="AG12" s="191"/>
      <c r="AH12" s="191"/>
      <c r="AI12" s="107" t="s">
        <v>18</v>
      </c>
      <c r="AJ12" s="9"/>
      <c r="AK12" s="191"/>
      <c r="AL12" s="191"/>
      <c r="AM12" s="191"/>
      <c r="AN12" s="153"/>
    </row>
    <row r="13" spans="1:40" s="111" customFormat="1" ht="45.75" customHeight="1" hidden="1">
      <c r="A13" s="189"/>
      <c r="B13" s="189"/>
      <c r="C13" s="189"/>
      <c r="D13" s="189"/>
      <c r="E13" s="189"/>
      <c r="F13" s="189"/>
      <c r="G13" s="189"/>
      <c r="H13" s="189"/>
      <c r="I13" s="189"/>
      <c r="J13" s="189"/>
      <c r="K13" s="189" t="s">
        <v>125</v>
      </c>
      <c r="L13" s="189"/>
      <c r="M13" s="189"/>
      <c r="N13" s="104" t="s">
        <v>128</v>
      </c>
      <c r="O13" s="104" t="s">
        <v>129</v>
      </c>
      <c r="P13" s="189"/>
      <c r="Q13" s="105" t="s">
        <v>272</v>
      </c>
      <c r="R13" s="108">
        <v>43132</v>
      </c>
      <c r="S13" s="108">
        <v>43281</v>
      </c>
      <c r="T13" s="127"/>
      <c r="U13" s="127"/>
      <c r="V13" s="190"/>
      <c r="W13" s="190"/>
      <c r="X13" s="190"/>
      <c r="Y13" s="9"/>
      <c r="Z13" s="9"/>
      <c r="AA13" s="191"/>
      <c r="AB13" s="191"/>
      <c r="AC13" s="191"/>
      <c r="AD13" s="9"/>
      <c r="AE13" s="9"/>
      <c r="AF13" s="191"/>
      <c r="AG13" s="191"/>
      <c r="AH13" s="191"/>
      <c r="AI13" s="9"/>
      <c r="AJ13" s="9"/>
      <c r="AK13" s="191"/>
      <c r="AL13" s="191"/>
      <c r="AM13" s="191"/>
      <c r="AN13" s="153"/>
    </row>
    <row r="14" spans="1:40" s="111" customFormat="1" ht="60" customHeight="1" hidden="1">
      <c r="A14" s="189"/>
      <c r="B14" s="189"/>
      <c r="C14" s="189"/>
      <c r="D14" s="189"/>
      <c r="E14" s="189"/>
      <c r="F14" s="189"/>
      <c r="G14" s="189"/>
      <c r="H14" s="189"/>
      <c r="I14" s="189"/>
      <c r="J14" s="189"/>
      <c r="K14" s="189" t="s">
        <v>130</v>
      </c>
      <c r="L14" s="189"/>
      <c r="M14" s="189"/>
      <c r="N14" s="104" t="s">
        <v>131</v>
      </c>
      <c r="O14" s="104" t="s">
        <v>132</v>
      </c>
      <c r="P14" s="189"/>
      <c r="Q14" s="105" t="s">
        <v>272</v>
      </c>
      <c r="R14" s="108">
        <v>43101</v>
      </c>
      <c r="S14" s="108">
        <v>43465</v>
      </c>
      <c r="T14" s="127"/>
      <c r="U14" s="127"/>
      <c r="V14" s="190"/>
      <c r="W14" s="190"/>
      <c r="X14" s="190"/>
      <c r="Y14" s="9"/>
      <c r="Z14" s="9"/>
      <c r="AA14" s="191"/>
      <c r="AB14" s="191"/>
      <c r="AC14" s="191"/>
      <c r="AD14" s="9"/>
      <c r="AE14" s="9"/>
      <c r="AF14" s="191"/>
      <c r="AG14" s="191"/>
      <c r="AH14" s="191"/>
      <c r="AI14" s="9"/>
      <c r="AJ14" s="9"/>
      <c r="AK14" s="191"/>
      <c r="AL14" s="191"/>
      <c r="AM14" s="191"/>
      <c r="AN14" s="153"/>
    </row>
    <row r="15" spans="1:40" s="111" customFormat="1" ht="69.75" customHeight="1" hidden="1">
      <c r="A15" s="189"/>
      <c r="B15" s="189"/>
      <c r="C15" s="189"/>
      <c r="D15" s="189"/>
      <c r="E15" s="189"/>
      <c r="F15" s="189"/>
      <c r="G15" s="189"/>
      <c r="H15" s="189"/>
      <c r="I15" s="189"/>
      <c r="J15" s="189"/>
      <c r="K15" s="189" t="s">
        <v>136</v>
      </c>
      <c r="L15" s="189"/>
      <c r="M15" s="189"/>
      <c r="N15" s="104" t="s">
        <v>164</v>
      </c>
      <c r="O15" s="104" t="s">
        <v>133</v>
      </c>
      <c r="P15" s="189"/>
      <c r="Q15" s="105" t="s">
        <v>272</v>
      </c>
      <c r="R15" s="108">
        <v>43101</v>
      </c>
      <c r="S15" s="108">
        <v>43465</v>
      </c>
      <c r="T15" s="127"/>
      <c r="U15" s="127"/>
      <c r="V15" s="190"/>
      <c r="W15" s="190"/>
      <c r="X15" s="190"/>
      <c r="Y15" s="9"/>
      <c r="Z15" s="9"/>
      <c r="AA15" s="191"/>
      <c r="AB15" s="191"/>
      <c r="AC15" s="191"/>
      <c r="AD15" s="9"/>
      <c r="AE15" s="9"/>
      <c r="AF15" s="191"/>
      <c r="AG15" s="191"/>
      <c r="AH15" s="191"/>
      <c r="AI15" s="9"/>
      <c r="AJ15" s="9"/>
      <c r="AK15" s="191"/>
      <c r="AL15" s="191"/>
      <c r="AM15" s="191"/>
      <c r="AN15" s="153"/>
    </row>
    <row r="16" spans="1:40" s="111" customFormat="1" ht="56.25" customHeight="1" hidden="1">
      <c r="A16" s="189"/>
      <c r="B16" s="189"/>
      <c r="C16" s="189"/>
      <c r="D16" s="189"/>
      <c r="E16" s="189"/>
      <c r="F16" s="189"/>
      <c r="G16" s="189"/>
      <c r="H16" s="189"/>
      <c r="I16" s="189"/>
      <c r="J16" s="189"/>
      <c r="K16" s="189" t="s">
        <v>143</v>
      </c>
      <c r="L16" s="189"/>
      <c r="M16" s="189"/>
      <c r="N16" s="104" t="s">
        <v>141</v>
      </c>
      <c r="O16" s="104" t="s">
        <v>134</v>
      </c>
      <c r="P16" s="189"/>
      <c r="Q16" s="105" t="s">
        <v>272</v>
      </c>
      <c r="R16" s="108">
        <v>43101</v>
      </c>
      <c r="S16" s="108">
        <v>43465</v>
      </c>
      <c r="T16" s="127"/>
      <c r="U16" s="127"/>
      <c r="V16" s="190"/>
      <c r="W16" s="190"/>
      <c r="X16" s="190"/>
      <c r="Y16" s="9"/>
      <c r="Z16" s="9"/>
      <c r="AA16" s="191"/>
      <c r="AB16" s="191"/>
      <c r="AC16" s="191"/>
      <c r="AD16" s="9"/>
      <c r="AE16" s="9"/>
      <c r="AF16" s="191"/>
      <c r="AG16" s="191"/>
      <c r="AH16" s="191"/>
      <c r="AI16" s="9"/>
      <c r="AJ16" s="9"/>
      <c r="AK16" s="191"/>
      <c r="AL16" s="191"/>
      <c r="AM16" s="191"/>
      <c r="AN16" s="153"/>
    </row>
    <row r="17" spans="1:40" s="111" customFormat="1" ht="52.5" customHeight="1" hidden="1">
      <c r="A17" s="189"/>
      <c r="B17" s="189"/>
      <c r="C17" s="189"/>
      <c r="D17" s="189"/>
      <c r="E17" s="189"/>
      <c r="F17" s="189"/>
      <c r="G17" s="189"/>
      <c r="H17" s="189"/>
      <c r="I17" s="189"/>
      <c r="J17" s="189"/>
      <c r="K17" s="189" t="s">
        <v>135</v>
      </c>
      <c r="L17" s="189"/>
      <c r="M17" s="189"/>
      <c r="N17" s="104" t="s">
        <v>137</v>
      </c>
      <c r="O17" s="104" t="s">
        <v>138</v>
      </c>
      <c r="P17" s="189"/>
      <c r="Q17" s="105" t="s">
        <v>272</v>
      </c>
      <c r="R17" s="108">
        <v>43101</v>
      </c>
      <c r="S17" s="108">
        <v>43146</v>
      </c>
      <c r="T17" s="127"/>
      <c r="U17" s="127"/>
      <c r="V17" s="190"/>
      <c r="W17" s="190"/>
      <c r="X17" s="190"/>
      <c r="Y17" s="9"/>
      <c r="Z17" s="9"/>
      <c r="AA17" s="191"/>
      <c r="AB17" s="191"/>
      <c r="AC17" s="191"/>
      <c r="AD17" s="9"/>
      <c r="AE17" s="9"/>
      <c r="AF17" s="191"/>
      <c r="AG17" s="191"/>
      <c r="AH17" s="191"/>
      <c r="AI17" s="9"/>
      <c r="AJ17" s="9"/>
      <c r="AK17" s="191"/>
      <c r="AL17" s="191"/>
      <c r="AM17" s="191"/>
      <c r="AN17" s="153"/>
    </row>
    <row r="18" spans="1:40" s="111" customFormat="1" ht="45.75" customHeight="1" hidden="1">
      <c r="A18" s="189"/>
      <c r="B18" s="189"/>
      <c r="C18" s="189"/>
      <c r="D18" s="189"/>
      <c r="E18" s="189"/>
      <c r="F18" s="189"/>
      <c r="G18" s="189"/>
      <c r="H18" s="189"/>
      <c r="I18" s="189"/>
      <c r="J18" s="189"/>
      <c r="K18" s="189" t="s">
        <v>165</v>
      </c>
      <c r="L18" s="189"/>
      <c r="M18" s="189"/>
      <c r="N18" s="104" t="s">
        <v>139</v>
      </c>
      <c r="O18" s="104" t="s">
        <v>140</v>
      </c>
      <c r="P18" s="189"/>
      <c r="Q18" s="105" t="s">
        <v>272</v>
      </c>
      <c r="R18" s="108">
        <v>43101</v>
      </c>
      <c r="S18" s="108">
        <v>43465</v>
      </c>
      <c r="T18" s="127"/>
      <c r="U18" s="127"/>
      <c r="V18" s="190"/>
      <c r="W18" s="190"/>
      <c r="X18" s="190"/>
      <c r="Y18" s="9"/>
      <c r="Z18" s="9"/>
      <c r="AA18" s="191"/>
      <c r="AB18" s="191"/>
      <c r="AC18" s="191"/>
      <c r="AD18" s="9"/>
      <c r="AE18" s="9"/>
      <c r="AF18" s="191"/>
      <c r="AG18" s="191"/>
      <c r="AH18" s="191"/>
      <c r="AI18" s="9"/>
      <c r="AJ18" s="9"/>
      <c r="AK18" s="191"/>
      <c r="AL18" s="191"/>
      <c r="AM18" s="191"/>
      <c r="AN18" s="153"/>
    </row>
    <row r="19" spans="1:40" s="111" customFormat="1" ht="59.25" customHeight="1" hidden="1" thickBot="1">
      <c r="A19" s="189"/>
      <c r="B19" s="189"/>
      <c r="C19" s="189"/>
      <c r="D19" s="189"/>
      <c r="E19" s="189"/>
      <c r="F19" s="189"/>
      <c r="G19" s="189"/>
      <c r="H19" s="189"/>
      <c r="I19" s="189"/>
      <c r="J19" s="189"/>
      <c r="K19" s="189" t="s">
        <v>166</v>
      </c>
      <c r="L19" s="189"/>
      <c r="M19" s="189"/>
      <c r="N19" s="104" t="s">
        <v>142</v>
      </c>
      <c r="O19" s="104" t="s">
        <v>243</v>
      </c>
      <c r="P19" s="189"/>
      <c r="Q19" s="105" t="s">
        <v>272</v>
      </c>
      <c r="R19" s="108">
        <v>43101</v>
      </c>
      <c r="S19" s="108">
        <v>43465</v>
      </c>
      <c r="T19" s="127"/>
      <c r="U19" s="127"/>
      <c r="V19" s="190"/>
      <c r="W19" s="190"/>
      <c r="X19" s="190"/>
      <c r="Y19" s="9"/>
      <c r="Z19" s="9"/>
      <c r="AA19" s="191"/>
      <c r="AB19" s="191"/>
      <c r="AC19" s="191"/>
      <c r="AD19" s="9"/>
      <c r="AE19" s="9"/>
      <c r="AF19" s="191"/>
      <c r="AG19" s="191"/>
      <c r="AH19" s="191"/>
      <c r="AI19" s="9"/>
      <c r="AJ19" s="9"/>
      <c r="AK19" s="191"/>
      <c r="AL19" s="191"/>
      <c r="AM19" s="191"/>
      <c r="AN19" s="153"/>
    </row>
    <row r="20" spans="1:40" s="111" customFormat="1" ht="112.5" customHeight="1">
      <c r="A20" s="254" t="s">
        <v>32</v>
      </c>
      <c r="B20" s="254" t="s">
        <v>49</v>
      </c>
      <c r="C20" s="254" t="s">
        <v>65</v>
      </c>
      <c r="D20" s="254"/>
      <c r="E20" s="254" t="s">
        <v>89</v>
      </c>
      <c r="F20" s="254"/>
      <c r="G20" s="254" t="s">
        <v>91</v>
      </c>
      <c r="H20" s="254"/>
      <c r="I20" s="254" t="s">
        <v>96</v>
      </c>
      <c r="J20" s="254"/>
      <c r="K20" s="254" t="s">
        <v>460</v>
      </c>
      <c r="L20" s="254"/>
      <c r="M20" s="254"/>
      <c r="N20" s="136" t="s">
        <v>248</v>
      </c>
      <c r="O20" s="136" t="s">
        <v>249</v>
      </c>
      <c r="P20" s="254" t="s">
        <v>250</v>
      </c>
      <c r="Q20" s="137" t="s">
        <v>272</v>
      </c>
      <c r="R20" s="138">
        <v>43101</v>
      </c>
      <c r="S20" s="138">
        <v>43374</v>
      </c>
      <c r="T20" s="146">
        <v>43465</v>
      </c>
      <c r="U20" s="139">
        <f>+(586/517)</f>
        <v>1.1334622823984526</v>
      </c>
      <c r="V20" s="262" t="s">
        <v>670</v>
      </c>
      <c r="W20" s="256"/>
      <c r="X20" s="257"/>
      <c r="Y20" s="140"/>
      <c r="Z20" s="140"/>
      <c r="AA20" s="253"/>
      <c r="AB20" s="253"/>
      <c r="AC20" s="253"/>
      <c r="AD20" s="140"/>
      <c r="AE20" s="140"/>
      <c r="AF20" s="253"/>
      <c r="AG20" s="253"/>
      <c r="AH20" s="253"/>
      <c r="AI20" s="140"/>
      <c r="AJ20" s="140"/>
      <c r="AK20" s="253"/>
      <c r="AL20" s="253"/>
      <c r="AM20" s="253"/>
      <c r="AN20" s="153"/>
    </row>
    <row r="21" spans="1:40" s="111" customFormat="1" ht="213" customHeight="1">
      <c r="A21" s="254"/>
      <c r="B21" s="254"/>
      <c r="C21" s="254"/>
      <c r="D21" s="254"/>
      <c r="E21" s="254" t="s">
        <v>111</v>
      </c>
      <c r="F21" s="254"/>
      <c r="G21" s="254" t="s">
        <v>113</v>
      </c>
      <c r="H21" s="254"/>
      <c r="I21" s="254" t="s">
        <v>119</v>
      </c>
      <c r="J21" s="254"/>
      <c r="K21" s="254" t="s">
        <v>251</v>
      </c>
      <c r="L21" s="254"/>
      <c r="M21" s="254"/>
      <c r="N21" s="136" t="s">
        <v>311</v>
      </c>
      <c r="O21" s="136" t="s">
        <v>312</v>
      </c>
      <c r="P21" s="254"/>
      <c r="Q21" s="137" t="s">
        <v>272</v>
      </c>
      <c r="R21" s="138">
        <v>43101</v>
      </c>
      <c r="S21" s="138">
        <v>43374</v>
      </c>
      <c r="T21" s="146">
        <v>43465</v>
      </c>
      <c r="U21" s="139">
        <f>9/4</f>
        <v>2.25</v>
      </c>
      <c r="V21" s="258" t="s">
        <v>673</v>
      </c>
      <c r="W21" s="256"/>
      <c r="X21" s="257"/>
      <c r="Y21" s="140"/>
      <c r="Z21" s="140"/>
      <c r="AA21" s="253"/>
      <c r="AB21" s="253"/>
      <c r="AC21" s="253"/>
      <c r="AD21" s="140"/>
      <c r="AE21" s="140"/>
      <c r="AF21" s="253"/>
      <c r="AG21" s="253"/>
      <c r="AH21" s="253"/>
      <c r="AI21" s="140"/>
      <c r="AJ21" s="140"/>
      <c r="AK21" s="253"/>
      <c r="AL21" s="253"/>
      <c r="AM21" s="253"/>
      <c r="AN21" s="153"/>
    </row>
    <row r="22" spans="1:40" s="111" customFormat="1" ht="408.75" customHeight="1">
      <c r="A22" s="254"/>
      <c r="B22" s="254"/>
      <c r="C22" s="254"/>
      <c r="D22" s="254"/>
      <c r="E22" s="254"/>
      <c r="F22" s="254"/>
      <c r="G22" s="254"/>
      <c r="H22" s="254"/>
      <c r="I22" s="254"/>
      <c r="J22" s="254"/>
      <c r="K22" s="254" t="s">
        <v>624</v>
      </c>
      <c r="L22" s="254"/>
      <c r="M22" s="254"/>
      <c r="N22" s="136" t="s">
        <v>313</v>
      </c>
      <c r="O22" s="136" t="s">
        <v>314</v>
      </c>
      <c r="P22" s="254"/>
      <c r="Q22" s="137" t="s">
        <v>272</v>
      </c>
      <c r="R22" s="138">
        <v>43101</v>
      </c>
      <c r="S22" s="147">
        <v>43374</v>
      </c>
      <c r="T22" s="148">
        <v>43465</v>
      </c>
      <c r="U22" s="139">
        <f>(45/24)</f>
        <v>1.875</v>
      </c>
      <c r="V22" s="273" t="s">
        <v>679</v>
      </c>
      <c r="W22" s="274"/>
      <c r="X22" s="275"/>
      <c r="Y22" s="149"/>
      <c r="Z22" s="149"/>
      <c r="AA22" s="276"/>
      <c r="AB22" s="277"/>
      <c r="AC22" s="278"/>
      <c r="AD22" s="149"/>
      <c r="AE22" s="149"/>
      <c r="AF22" s="276"/>
      <c r="AG22" s="277"/>
      <c r="AH22" s="278"/>
      <c r="AI22" s="149"/>
      <c r="AJ22" s="149"/>
      <c r="AK22" s="276"/>
      <c r="AL22" s="277"/>
      <c r="AM22" s="278"/>
      <c r="AN22" s="150" t="s">
        <v>680</v>
      </c>
    </row>
    <row r="23" spans="1:40" s="111" customFormat="1" ht="408.75" customHeight="1">
      <c r="A23" s="254"/>
      <c r="B23" s="254"/>
      <c r="C23" s="254"/>
      <c r="D23" s="254"/>
      <c r="E23" s="254"/>
      <c r="F23" s="254"/>
      <c r="G23" s="254"/>
      <c r="H23" s="254"/>
      <c r="I23" s="254"/>
      <c r="J23" s="254"/>
      <c r="K23" s="254" t="s">
        <v>625</v>
      </c>
      <c r="L23" s="254"/>
      <c r="M23" s="254"/>
      <c r="N23" s="136" t="s">
        <v>315</v>
      </c>
      <c r="O23" s="136" t="s">
        <v>322</v>
      </c>
      <c r="P23" s="254"/>
      <c r="Q23" s="143" t="s">
        <v>272</v>
      </c>
      <c r="R23" s="144">
        <v>43101</v>
      </c>
      <c r="S23" s="138">
        <v>43374</v>
      </c>
      <c r="T23" s="146">
        <v>43465</v>
      </c>
      <c r="U23" s="145">
        <f>(316/96)</f>
        <v>3.2916666666666665</v>
      </c>
      <c r="V23" s="273" t="s">
        <v>681</v>
      </c>
      <c r="W23" s="274"/>
      <c r="X23" s="275"/>
      <c r="Y23" s="140"/>
      <c r="Z23" s="140"/>
      <c r="AA23" s="253"/>
      <c r="AB23" s="253"/>
      <c r="AC23" s="253"/>
      <c r="AD23" s="140"/>
      <c r="AE23" s="140"/>
      <c r="AF23" s="253"/>
      <c r="AG23" s="253"/>
      <c r="AH23" s="253"/>
      <c r="AI23" s="140"/>
      <c r="AJ23" s="140"/>
      <c r="AK23" s="253"/>
      <c r="AL23" s="253"/>
      <c r="AM23" s="253"/>
      <c r="AN23" s="150" t="s">
        <v>682</v>
      </c>
    </row>
    <row r="24" spans="1:41" s="111" customFormat="1" ht="198.75" customHeight="1">
      <c r="A24" s="254"/>
      <c r="B24" s="254"/>
      <c r="C24" s="254"/>
      <c r="D24" s="254"/>
      <c r="E24" s="254"/>
      <c r="F24" s="254"/>
      <c r="G24" s="254"/>
      <c r="H24" s="254"/>
      <c r="I24" s="254"/>
      <c r="J24" s="254"/>
      <c r="K24" s="254" t="s">
        <v>626</v>
      </c>
      <c r="L24" s="254"/>
      <c r="M24" s="254"/>
      <c r="N24" s="136" t="s">
        <v>627</v>
      </c>
      <c r="O24" s="136" t="s">
        <v>628</v>
      </c>
      <c r="P24" s="254"/>
      <c r="Q24" s="137" t="s">
        <v>272</v>
      </c>
      <c r="R24" s="138">
        <v>43101</v>
      </c>
      <c r="S24" s="138">
        <v>43374</v>
      </c>
      <c r="T24" s="146">
        <v>43465</v>
      </c>
      <c r="U24" s="139">
        <f>(46/29)</f>
        <v>1.5862068965517242</v>
      </c>
      <c r="V24" s="262" t="s">
        <v>672</v>
      </c>
      <c r="W24" s="256"/>
      <c r="X24" s="257"/>
      <c r="Y24" s="140"/>
      <c r="Z24" s="140"/>
      <c r="AA24" s="253"/>
      <c r="AB24" s="253"/>
      <c r="AC24" s="253"/>
      <c r="AD24" s="140"/>
      <c r="AE24" s="140"/>
      <c r="AF24" s="253"/>
      <c r="AG24" s="253"/>
      <c r="AH24" s="253"/>
      <c r="AI24" s="140"/>
      <c r="AJ24" s="140"/>
      <c r="AK24" s="253"/>
      <c r="AL24" s="253"/>
      <c r="AM24" s="253"/>
      <c r="AN24" s="149"/>
      <c r="AO24" s="142"/>
    </row>
    <row r="25" spans="1:40" s="111" customFormat="1" ht="207" customHeight="1">
      <c r="A25" s="254" t="s">
        <v>32</v>
      </c>
      <c r="B25" s="254" t="s">
        <v>49</v>
      </c>
      <c r="C25" s="254" t="s">
        <v>65</v>
      </c>
      <c r="D25" s="254"/>
      <c r="E25" s="254" t="s">
        <v>111</v>
      </c>
      <c r="F25" s="254"/>
      <c r="G25" s="254" t="s">
        <v>113</v>
      </c>
      <c r="H25" s="254"/>
      <c r="I25" s="254" t="s">
        <v>119</v>
      </c>
      <c r="J25" s="254"/>
      <c r="K25" s="254" t="s">
        <v>316</v>
      </c>
      <c r="L25" s="254"/>
      <c r="M25" s="254"/>
      <c r="N25" s="136" t="s">
        <v>317</v>
      </c>
      <c r="O25" s="136" t="s">
        <v>323</v>
      </c>
      <c r="P25" s="254" t="s">
        <v>250</v>
      </c>
      <c r="Q25" s="137" t="s">
        <v>272</v>
      </c>
      <c r="R25" s="138">
        <v>43101</v>
      </c>
      <c r="S25" s="138">
        <v>43374</v>
      </c>
      <c r="T25" s="146">
        <v>43465</v>
      </c>
      <c r="U25" s="139">
        <v>1</v>
      </c>
      <c r="V25" s="255" t="s">
        <v>675</v>
      </c>
      <c r="W25" s="256"/>
      <c r="X25" s="257"/>
      <c r="Y25" s="140"/>
      <c r="Z25" s="140"/>
      <c r="AA25" s="253"/>
      <c r="AB25" s="253"/>
      <c r="AC25" s="253"/>
      <c r="AD25" s="140"/>
      <c r="AE25" s="140"/>
      <c r="AF25" s="253"/>
      <c r="AG25" s="253"/>
      <c r="AH25" s="253"/>
      <c r="AI25" s="140"/>
      <c r="AJ25" s="140"/>
      <c r="AK25" s="253"/>
      <c r="AL25" s="253"/>
      <c r="AM25" s="253"/>
      <c r="AN25" s="153"/>
    </row>
    <row r="26" spans="1:40" s="111" customFormat="1" ht="222.75" customHeight="1">
      <c r="A26" s="254"/>
      <c r="B26" s="254"/>
      <c r="C26" s="254"/>
      <c r="D26" s="254"/>
      <c r="E26" s="254"/>
      <c r="F26" s="254"/>
      <c r="G26" s="254"/>
      <c r="H26" s="254"/>
      <c r="I26" s="254"/>
      <c r="J26" s="254"/>
      <c r="K26" s="254" t="s">
        <v>252</v>
      </c>
      <c r="L26" s="254"/>
      <c r="M26" s="254"/>
      <c r="N26" s="136" t="s">
        <v>318</v>
      </c>
      <c r="O26" s="136" t="s">
        <v>629</v>
      </c>
      <c r="P26" s="254"/>
      <c r="Q26" s="137" t="s">
        <v>272</v>
      </c>
      <c r="R26" s="138">
        <v>43101</v>
      </c>
      <c r="S26" s="138">
        <v>43374</v>
      </c>
      <c r="T26" s="146">
        <v>43465</v>
      </c>
      <c r="U26" s="139">
        <f>(15/9)</f>
        <v>1.6666666666666667</v>
      </c>
      <c r="V26" s="255" t="s">
        <v>676</v>
      </c>
      <c r="W26" s="256"/>
      <c r="X26" s="257"/>
      <c r="Y26" s="140"/>
      <c r="Z26" s="140"/>
      <c r="AA26" s="253"/>
      <c r="AB26" s="253"/>
      <c r="AC26" s="253"/>
      <c r="AD26" s="140"/>
      <c r="AE26" s="140"/>
      <c r="AF26" s="253"/>
      <c r="AG26" s="253"/>
      <c r="AH26" s="253"/>
      <c r="AI26" s="140"/>
      <c r="AJ26" s="140"/>
      <c r="AK26" s="253"/>
      <c r="AL26" s="253"/>
      <c r="AM26" s="253"/>
      <c r="AN26" s="153"/>
    </row>
    <row r="27" spans="1:40" s="111" customFormat="1" ht="207.75" customHeight="1">
      <c r="A27" s="254"/>
      <c r="B27" s="254"/>
      <c r="C27" s="254"/>
      <c r="D27" s="254"/>
      <c r="E27" s="254"/>
      <c r="F27" s="254"/>
      <c r="G27" s="254"/>
      <c r="H27" s="254"/>
      <c r="I27" s="254"/>
      <c r="J27" s="254"/>
      <c r="K27" s="254" t="s">
        <v>253</v>
      </c>
      <c r="L27" s="254"/>
      <c r="M27" s="254"/>
      <c r="N27" s="136" t="s">
        <v>319</v>
      </c>
      <c r="O27" s="136" t="s">
        <v>630</v>
      </c>
      <c r="P27" s="254"/>
      <c r="Q27" s="137" t="s">
        <v>272</v>
      </c>
      <c r="R27" s="138">
        <v>43101</v>
      </c>
      <c r="S27" s="138">
        <v>43374</v>
      </c>
      <c r="T27" s="146">
        <v>43465</v>
      </c>
      <c r="U27" s="139">
        <v>1</v>
      </c>
      <c r="V27" s="258" t="s">
        <v>677</v>
      </c>
      <c r="W27" s="256"/>
      <c r="X27" s="257"/>
      <c r="Y27" s="140"/>
      <c r="Z27" s="140"/>
      <c r="AA27" s="253"/>
      <c r="AB27" s="253"/>
      <c r="AC27" s="253"/>
      <c r="AD27" s="140"/>
      <c r="AE27" s="140"/>
      <c r="AF27" s="253"/>
      <c r="AG27" s="253"/>
      <c r="AH27" s="253"/>
      <c r="AI27" s="140"/>
      <c r="AJ27" s="140"/>
      <c r="AK27" s="253"/>
      <c r="AL27" s="253"/>
      <c r="AM27" s="253"/>
      <c r="AN27" s="153"/>
    </row>
    <row r="28" spans="1:40" s="111" customFormat="1" ht="216.75" customHeight="1">
      <c r="A28" s="254"/>
      <c r="B28" s="254"/>
      <c r="C28" s="254"/>
      <c r="D28" s="254"/>
      <c r="E28" s="254"/>
      <c r="F28" s="254"/>
      <c r="G28" s="254"/>
      <c r="H28" s="254"/>
      <c r="I28" s="254"/>
      <c r="J28" s="254"/>
      <c r="K28" s="254" t="s">
        <v>254</v>
      </c>
      <c r="L28" s="254"/>
      <c r="M28" s="254"/>
      <c r="N28" s="136" t="s">
        <v>320</v>
      </c>
      <c r="O28" s="136" t="s">
        <v>631</v>
      </c>
      <c r="P28" s="254"/>
      <c r="Q28" s="137" t="s">
        <v>272</v>
      </c>
      <c r="R28" s="138">
        <v>43101</v>
      </c>
      <c r="S28" s="138">
        <v>43374</v>
      </c>
      <c r="T28" s="146">
        <v>43465</v>
      </c>
      <c r="U28" s="139">
        <v>1</v>
      </c>
      <c r="V28" s="259" t="s">
        <v>671</v>
      </c>
      <c r="W28" s="260"/>
      <c r="X28" s="261"/>
      <c r="Y28" s="140"/>
      <c r="Z28" s="140"/>
      <c r="AA28" s="253"/>
      <c r="AB28" s="253"/>
      <c r="AC28" s="253"/>
      <c r="AD28" s="140"/>
      <c r="AE28" s="140"/>
      <c r="AF28" s="253"/>
      <c r="AG28" s="253"/>
      <c r="AH28" s="253"/>
      <c r="AI28" s="140"/>
      <c r="AJ28" s="140"/>
      <c r="AK28" s="253"/>
      <c r="AL28" s="253"/>
      <c r="AM28" s="253"/>
      <c r="AN28" s="153"/>
    </row>
    <row r="29" spans="1:40" s="111" customFormat="1" ht="261.75" customHeight="1">
      <c r="A29" s="254"/>
      <c r="B29" s="254"/>
      <c r="C29" s="254"/>
      <c r="D29" s="254"/>
      <c r="E29" s="254"/>
      <c r="F29" s="254"/>
      <c r="G29" s="254"/>
      <c r="H29" s="254"/>
      <c r="I29" s="254"/>
      <c r="J29" s="254"/>
      <c r="K29" s="254" t="s">
        <v>255</v>
      </c>
      <c r="L29" s="254"/>
      <c r="M29" s="254"/>
      <c r="N29" s="136" t="s">
        <v>321</v>
      </c>
      <c r="O29" s="136" t="s">
        <v>324</v>
      </c>
      <c r="P29" s="254"/>
      <c r="Q29" s="137" t="s">
        <v>272</v>
      </c>
      <c r="R29" s="138">
        <v>43101</v>
      </c>
      <c r="S29" s="138">
        <v>43374</v>
      </c>
      <c r="T29" s="146">
        <v>43465</v>
      </c>
      <c r="U29" s="141">
        <v>1</v>
      </c>
      <c r="V29" s="262" t="s">
        <v>674</v>
      </c>
      <c r="W29" s="256"/>
      <c r="X29" s="257"/>
      <c r="Y29" s="140"/>
      <c r="Z29" s="140"/>
      <c r="AA29" s="253"/>
      <c r="AB29" s="253"/>
      <c r="AC29" s="253"/>
      <c r="AD29" s="140"/>
      <c r="AE29" s="140"/>
      <c r="AF29" s="253"/>
      <c r="AG29" s="253"/>
      <c r="AH29" s="253"/>
      <c r="AI29" s="140"/>
      <c r="AJ29" s="140"/>
      <c r="AK29" s="253"/>
      <c r="AL29" s="253"/>
      <c r="AM29" s="253"/>
      <c r="AN29" s="153"/>
    </row>
    <row r="30" spans="1:40" s="111" customFormat="1" ht="241.5" customHeight="1" thickBot="1">
      <c r="A30" s="254"/>
      <c r="B30" s="254"/>
      <c r="C30" s="254"/>
      <c r="D30" s="254"/>
      <c r="E30" s="254"/>
      <c r="F30" s="254"/>
      <c r="G30" s="254"/>
      <c r="H30" s="254"/>
      <c r="I30" s="254"/>
      <c r="J30" s="254"/>
      <c r="K30" s="254" t="s">
        <v>256</v>
      </c>
      <c r="L30" s="254"/>
      <c r="M30" s="254"/>
      <c r="N30" s="136" t="s">
        <v>632</v>
      </c>
      <c r="O30" s="136" t="s">
        <v>633</v>
      </c>
      <c r="P30" s="254"/>
      <c r="Q30" s="137" t="s">
        <v>272</v>
      </c>
      <c r="R30" s="138">
        <v>43101</v>
      </c>
      <c r="S30" s="138">
        <v>43374</v>
      </c>
      <c r="T30" s="146">
        <v>43465</v>
      </c>
      <c r="U30" s="139">
        <f>10/2</f>
        <v>5</v>
      </c>
      <c r="V30" s="262" t="s">
        <v>678</v>
      </c>
      <c r="W30" s="256"/>
      <c r="X30" s="257"/>
      <c r="Y30" s="140"/>
      <c r="Z30" s="140"/>
      <c r="AA30" s="253"/>
      <c r="AB30" s="253"/>
      <c r="AC30" s="253"/>
      <c r="AD30" s="140"/>
      <c r="AE30" s="140"/>
      <c r="AF30" s="253"/>
      <c r="AG30" s="253"/>
      <c r="AH30" s="253"/>
      <c r="AI30" s="140"/>
      <c r="AJ30" s="140"/>
      <c r="AK30" s="253"/>
      <c r="AL30" s="253"/>
      <c r="AM30" s="253"/>
      <c r="AN30" s="153"/>
    </row>
    <row r="31" spans="1:40" s="113" customFormat="1" ht="52.5" customHeight="1" hidden="1" thickTop="1">
      <c r="A31" s="240" t="s">
        <v>33</v>
      </c>
      <c r="B31" s="167" t="s">
        <v>50</v>
      </c>
      <c r="C31" s="197" t="s">
        <v>64</v>
      </c>
      <c r="D31" s="198"/>
      <c r="E31" s="197" t="s">
        <v>111</v>
      </c>
      <c r="F31" s="198"/>
      <c r="G31" s="197" t="s">
        <v>113</v>
      </c>
      <c r="H31" s="198"/>
      <c r="I31" s="279" t="s">
        <v>117</v>
      </c>
      <c r="J31" s="279"/>
      <c r="K31" s="168" t="s">
        <v>450</v>
      </c>
      <c r="L31" s="168"/>
      <c r="M31" s="168"/>
      <c r="N31" s="99" t="s">
        <v>451</v>
      </c>
      <c r="O31" s="99" t="s">
        <v>452</v>
      </c>
      <c r="P31" s="167" t="s">
        <v>453</v>
      </c>
      <c r="Q31" s="100" t="s">
        <v>272</v>
      </c>
      <c r="R31" s="88">
        <v>43101</v>
      </c>
      <c r="S31" s="89">
        <v>43465</v>
      </c>
      <c r="T31" s="128"/>
      <c r="U31" s="129"/>
      <c r="V31" s="285"/>
      <c r="W31" s="286"/>
      <c r="X31" s="287"/>
      <c r="Y31" s="101"/>
      <c r="Z31" s="102"/>
      <c r="AA31" s="288"/>
      <c r="AB31" s="289"/>
      <c r="AC31" s="290"/>
      <c r="AD31" s="101"/>
      <c r="AE31" s="102"/>
      <c r="AF31" s="288"/>
      <c r="AG31" s="289"/>
      <c r="AH31" s="290"/>
      <c r="AI31" s="101"/>
      <c r="AJ31" s="102"/>
      <c r="AK31" s="288"/>
      <c r="AL31" s="289"/>
      <c r="AM31" s="291"/>
      <c r="AN31" s="155"/>
    </row>
    <row r="32" spans="1:40" s="111" customFormat="1" ht="74.25" customHeight="1" hidden="1" thickBot="1">
      <c r="A32" s="252"/>
      <c r="B32" s="174"/>
      <c r="C32" s="203"/>
      <c r="D32" s="204"/>
      <c r="E32" s="203"/>
      <c r="F32" s="204"/>
      <c r="G32" s="203"/>
      <c r="H32" s="204"/>
      <c r="I32" s="284" t="s">
        <v>118</v>
      </c>
      <c r="J32" s="284"/>
      <c r="K32" s="169" t="s">
        <v>454</v>
      </c>
      <c r="L32" s="169"/>
      <c r="M32" s="169"/>
      <c r="N32" s="60" t="s">
        <v>451</v>
      </c>
      <c r="O32" s="60" t="s">
        <v>455</v>
      </c>
      <c r="P32" s="174"/>
      <c r="Q32" s="61" t="s">
        <v>272</v>
      </c>
      <c r="R32" s="68">
        <v>43101</v>
      </c>
      <c r="S32" s="69">
        <v>43465</v>
      </c>
      <c r="T32" s="130"/>
      <c r="U32" s="127"/>
      <c r="V32" s="160"/>
      <c r="W32" s="161"/>
      <c r="X32" s="164"/>
      <c r="Y32" s="10"/>
      <c r="Z32" s="9"/>
      <c r="AA32" s="156"/>
      <c r="AB32" s="157"/>
      <c r="AC32" s="158"/>
      <c r="AD32" s="10"/>
      <c r="AE32" s="9"/>
      <c r="AF32" s="156"/>
      <c r="AG32" s="157"/>
      <c r="AH32" s="158"/>
      <c r="AI32" s="10"/>
      <c r="AJ32" s="9"/>
      <c r="AK32" s="156"/>
      <c r="AL32" s="157"/>
      <c r="AM32" s="158"/>
      <c r="AN32" s="153"/>
    </row>
    <row r="33" spans="1:40" s="111" customFormat="1" ht="79.5" customHeight="1" hidden="1" thickTop="1">
      <c r="A33" s="240" t="s">
        <v>34</v>
      </c>
      <c r="B33" s="167" t="s">
        <v>48</v>
      </c>
      <c r="C33" s="197" t="s">
        <v>68</v>
      </c>
      <c r="D33" s="198"/>
      <c r="E33" s="197" t="s">
        <v>111</v>
      </c>
      <c r="F33" s="198"/>
      <c r="G33" s="197" t="s">
        <v>115</v>
      </c>
      <c r="H33" s="198"/>
      <c r="I33" s="197" t="s">
        <v>122</v>
      </c>
      <c r="J33" s="198"/>
      <c r="K33" s="168" t="s">
        <v>167</v>
      </c>
      <c r="L33" s="168"/>
      <c r="M33" s="168"/>
      <c r="N33" s="49" t="s">
        <v>168</v>
      </c>
      <c r="O33" s="49" t="s">
        <v>244</v>
      </c>
      <c r="P33" s="167" t="s">
        <v>127</v>
      </c>
      <c r="Q33" s="59" t="s">
        <v>272</v>
      </c>
      <c r="R33" s="45">
        <v>43101</v>
      </c>
      <c r="S33" s="46">
        <v>43465</v>
      </c>
      <c r="T33" s="130"/>
      <c r="U33" s="127"/>
      <c r="V33" s="160"/>
      <c r="W33" s="161"/>
      <c r="X33" s="162"/>
      <c r="Y33" s="10"/>
      <c r="Z33" s="9"/>
      <c r="AA33" s="156"/>
      <c r="AB33" s="157"/>
      <c r="AC33" s="159"/>
      <c r="AD33" s="10"/>
      <c r="AE33" s="9"/>
      <c r="AF33" s="156"/>
      <c r="AG33" s="157"/>
      <c r="AH33" s="159"/>
      <c r="AI33" s="10"/>
      <c r="AJ33" s="9"/>
      <c r="AK33" s="156"/>
      <c r="AL33" s="157"/>
      <c r="AM33" s="158"/>
      <c r="AN33" s="153"/>
    </row>
    <row r="34" spans="1:40" s="111" customFormat="1" ht="76.5" customHeight="1" hidden="1">
      <c r="A34" s="240"/>
      <c r="B34" s="167"/>
      <c r="C34" s="197"/>
      <c r="D34" s="198"/>
      <c r="E34" s="197"/>
      <c r="F34" s="198"/>
      <c r="G34" s="197"/>
      <c r="H34" s="198"/>
      <c r="I34" s="197"/>
      <c r="J34" s="198"/>
      <c r="K34" s="163" t="s">
        <v>169</v>
      </c>
      <c r="L34" s="163"/>
      <c r="M34" s="163"/>
      <c r="N34" s="47" t="s">
        <v>170</v>
      </c>
      <c r="O34" s="47" t="s">
        <v>245</v>
      </c>
      <c r="P34" s="167"/>
      <c r="Q34" s="51" t="s">
        <v>272</v>
      </c>
      <c r="R34" s="28">
        <v>43101</v>
      </c>
      <c r="S34" s="29">
        <v>43465</v>
      </c>
      <c r="T34" s="131" t="s">
        <v>18</v>
      </c>
      <c r="U34" s="127"/>
      <c r="V34" s="160"/>
      <c r="W34" s="161"/>
      <c r="X34" s="164"/>
      <c r="Y34" s="8" t="s">
        <v>18</v>
      </c>
      <c r="Z34" s="9"/>
      <c r="AA34" s="156"/>
      <c r="AB34" s="157"/>
      <c r="AC34" s="158"/>
      <c r="AD34" s="8" t="s">
        <v>18</v>
      </c>
      <c r="AE34" s="9"/>
      <c r="AF34" s="156"/>
      <c r="AG34" s="157"/>
      <c r="AH34" s="158"/>
      <c r="AI34" s="8" t="s">
        <v>18</v>
      </c>
      <c r="AJ34" s="9"/>
      <c r="AK34" s="156"/>
      <c r="AL34" s="157"/>
      <c r="AM34" s="158"/>
      <c r="AN34" s="153"/>
    </row>
    <row r="35" spans="1:40" s="111" customFormat="1" ht="63" customHeight="1" hidden="1">
      <c r="A35" s="240"/>
      <c r="B35" s="167"/>
      <c r="C35" s="197"/>
      <c r="D35" s="198"/>
      <c r="E35" s="197"/>
      <c r="F35" s="198"/>
      <c r="G35" s="197"/>
      <c r="H35" s="198"/>
      <c r="I35" s="197"/>
      <c r="J35" s="198"/>
      <c r="K35" s="163" t="s">
        <v>145</v>
      </c>
      <c r="L35" s="163"/>
      <c r="M35" s="163"/>
      <c r="N35" s="47" t="s">
        <v>146</v>
      </c>
      <c r="O35" s="47" t="s">
        <v>147</v>
      </c>
      <c r="P35" s="167"/>
      <c r="Q35" s="51" t="s">
        <v>272</v>
      </c>
      <c r="R35" s="28">
        <v>43101</v>
      </c>
      <c r="S35" s="29">
        <v>43465</v>
      </c>
      <c r="T35" s="130"/>
      <c r="U35" s="127"/>
      <c r="V35" s="160"/>
      <c r="W35" s="161"/>
      <c r="X35" s="164"/>
      <c r="Y35" s="10"/>
      <c r="Z35" s="9"/>
      <c r="AA35" s="156"/>
      <c r="AB35" s="157"/>
      <c r="AC35" s="158"/>
      <c r="AD35" s="10"/>
      <c r="AE35" s="9"/>
      <c r="AF35" s="156"/>
      <c r="AG35" s="157"/>
      <c r="AH35" s="158"/>
      <c r="AI35" s="10"/>
      <c r="AJ35" s="9"/>
      <c r="AK35" s="156"/>
      <c r="AL35" s="157"/>
      <c r="AM35" s="158"/>
      <c r="AN35" s="153"/>
    </row>
    <row r="36" spans="1:40" s="111" customFormat="1" ht="51" customHeight="1" hidden="1">
      <c r="A36" s="241"/>
      <c r="B36" s="168"/>
      <c r="C36" s="199"/>
      <c r="D36" s="200"/>
      <c r="E36" s="199"/>
      <c r="F36" s="200"/>
      <c r="G36" s="199"/>
      <c r="H36" s="200"/>
      <c r="I36" s="199"/>
      <c r="J36" s="200"/>
      <c r="K36" s="163" t="s">
        <v>148</v>
      </c>
      <c r="L36" s="163"/>
      <c r="M36" s="163"/>
      <c r="N36" s="47" t="s">
        <v>149</v>
      </c>
      <c r="O36" s="47" t="s">
        <v>171</v>
      </c>
      <c r="P36" s="168"/>
      <c r="Q36" s="51" t="s">
        <v>272</v>
      </c>
      <c r="R36" s="28">
        <v>43101</v>
      </c>
      <c r="S36" s="29">
        <v>43465</v>
      </c>
      <c r="T36" s="130"/>
      <c r="U36" s="127"/>
      <c r="V36" s="160"/>
      <c r="W36" s="161"/>
      <c r="X36" s="164"/>
      <c r="Y36" s="10"/>
      <c r="Z36" s="9"/>
      <c r="AA36" s="156"/>
      <c r="AB36" s="157"/>
      <c r="AC36" s="158"/>
      <c r="AD36" s="10"/>
      <c r="AE36" s="9"/>
      <c r="AF36" s="156"/>
      <c r="AG36" s="157"/>
      <c r="AH36" s="158"/>
      <c r="AI36" s="10"/>
      <c r="AJ36" s="9"/>
      <c r="AK36" s="156"/>
      <c r="AL36" s="157"/>
      <c r="AM36" s="158"/>
      <c r="AN36" s="153"/>
    </row>
    <row r="37" spans="1:40" s="111" customFormat="1" ht="57.75" customHeight="1" hidden="1">
      <c r="A37" s="239" t="s">
        <v>34</v>
      </c>
      <c r="B37" s="173" t="s">
        <v>48</v>
      </c>
      <c r="C37" s="201" t="s">
        <v>68</v>
      </c>
      <c r="D37" s="202"/>
      <c r="E37" s="201" t="s">
        <v>111</v>
      </c>
      <c r="F37" s="202"/>
      <c r="G37" s="201" t="s">
        <v>115</v>
      </c>
      <c r="H37" s="202"/>
      <c r="I37" s="201" t="s">
        <v>122</v>
      </c>
      <c r="J37" s="202"/>
      <c r="K37" s="163" t="s">
        <v>172</v>
      </c>
      <c r="L37" s="163"/>
      <c r="M37" s="163"/>
      <c r="N37" s="47" t="s">
        <v>173</v>
      </c>
      <c r="O37" s="47" t="s">
        <v>174</v>
      </c>
      <c r="P37" s="173" t="s">
        <v>127</v>
      </c>
      <c r="Q37" s="51" t="s">
        <v>272</v>
      </c>
      <c r="R37" s="28">
        <v>43101</v>
      </c>
      <c r="S37" s="29">
        <v>43465</v>
      </c>
      <c r="T37" s="130"/>
      <c r="U37" s="127"/>
      <c r="V37" s="160"/>
      <c r="W37" s="161"/>
      <c r="X37" s="164"/>
      <c r="Y37" s="10"/>
      <c r="Z37" s="9"/>
      <c r="AA37" s="156"/>
      <c r="AB37" s="157"/>
      <c r="AC37" s="158"/>
      <c r="AD37" s="10"/>
      <c r="AE37" s="9"/>
      <c r="AF37" s="156"/>
      <c r="AG37" s="157"/>
      <c r="AH37" s="158"/>
      <c r="AI37" s="10"/>
      <c r="AJ37" s="9"/>
      <c r="AK37" s="156"/>
      <c r="AL37" s="157"/>
      <c r="AM37" s="158"/>
      <c r="AN37" s="153"/>
    </row>
    <row r="38" spans="1:40" s="111" customFormat="1" ht="90" customHeight="1" hidden="1">
      <c r="A38" s="240"/>
      <c r="B38" s="167"/>
      <c r="C38" s="197"/>
      <c r="D38" s="198"/>
      <c r="E38" s="197"/>
      <c r="F38" s="198"/>
      <c r="G38" s="197"/>
      <c r="H38" s="198"/>
      <c r="I38" s="197"/>
      <c r="J38" s="198"/>
      <c r="K38" s="163" t="s">
        <v>150</v>
      </c>
      <c r="L38" s="163"/>
      <c r="M38" s="163"/>
      <c r="N38" s="47" t="s">
        <v>175</v>
      </c>
      <c r="O38" s="47" t="s">
        <v>246</v>
      </c>
      <c r="P38" s="167"/>
      <c r="Q38" s="51" t="s">
        <v>272</v>
      </c>
      <c r="R38" s="28">
        <v>43101</v>
      </c>
      <c r="S38" s="29">
        <v>43465</v>
      </c>
      <c r="T38" s="130"/>
      <c r="U38" s="127"/>
      <c r="V38" s="160"/>
      <c r="W38" s="161"/>
      <c r="X38" s="164"/>
      <c r="Y38" s="10"/>
      <c r="Z38" s="9"/>
      <c r="AA38" s="156"/>
      <c r="AB38" s="157"/>
      <c r="AC38" s="158"/>
      <c r="AD38" s="10"/>
      <c r="AE38" s="9"/>
      <c r="AF38" s="156"/>
      <c r="AG38" s="157"/>
      <c r="AH38" s="158"/>
      <c r="AI38" s="10"/>
      <c r="AJ38" s="9"/>
      <c r="AK38" s="156"/>
      <c r="AL38" s="157"/>
      <c r="AM38" s="158"/>
      <c r="AN38" s="153"/>
    </row>
    <row r="39" spans="1:40" s="111" customFormat="1" ht="79.5" customHeight="1" hidden="1" thickBot="1">
      <c r="A39" s="252"/>
      <c r="B39" s="174"/>
      <c r="C39" s="203"/>
      <c r="D39" s="204"/>
      <c r="E39" s="203"/>
      <c r="F39" s="204"/>
      <c r="G39" s="203"/>
      <c r="H39" s="204"/>
      <c r="I39" s="203"/>
      <c r="J39" s="204"/>
      <c r="K39" s="169" t="s">
        <v>613</v>
      </c>
      <c r="L39" s="169"/>
      <c r="M39" s="169"/>
      <c r="N39" s="60" t="s">
        <v>151</v>
      </c>
      <c r="O39" s="60" t="s">
        <v>247</v>
      </c>
      <c r="P39" s="174"/>
      <c r="Q39" s="61" t="s">
        <v>272</v>
      </c>
      <c r="R39" s="62">
        <v>43101</v>
      </c>
      <c r="S39" s="63">
        <v>43465</v>
      </c>
      <c r="T39" s="130"/>
      <c r="U39" s="127"/>
      <c r="V39" s="160"/>
      <c r="W39" s="161"/>
      <c r="X39" s="164"/>
      <c r="Y39" s="10"/>
      <c r="Z39" s="9"/>
      <c r="AA39" s="156"/>
      <c r="AB39" s="157"/>
      <c r="AC39" s="158"/>
      <c r="AD39" s="10"/>
      <c r="AE39" s="9"/>
      <c r="AF39" s="156"/>
      <c r="AG39" s="157"/>
      <c r="AH39" s="158"/>
      <c r="AI39" s="10"/>
      <c r="AJ39" s="9"/>
      <c r="AK39" s="156"/>
      <c r="AL39" s="157"/>
      <c r="AM39" s="158"/>
      <c r="AN39" s="153"/>
    </row>
    <row r="40" spans="1:40" s="113" customFormat="1" ht="70.5" customHeight="1" hidden="1" thickTop="1">
      <c r="A40" s="251" t="s">
        <v>35</v>
      </c>
      <c r="B40" s="250" t="s">
        <v>51</v>
      </c>
      <c r="C40" s="263" t="s">
        <v>67</v>
      </c>
      <c r="D40" s="264"/>
      <c r="E40" s="263" t="s">
        <v>111</v>
      </c>
      <c r="F40" s="264"/>
      <c r="G40" s="263" t="s">
        <v>112</v>
      </c>
      <c r="H40" s="264"/>
      <c r="I40" s="263" t="s">
        <v>116</v>
      </c>
      <c r="J40" s="264"/>
      <c r="K40" s="283" t="s">
        <v>594</v>
      </c>
      <c r="L40" s="283"/>
      <c r="M40" s="283"/>
      <c r="N40" s="74" t="s">
        <v>595</v>
      </c>
      <c r="O40" s="74" t="s">
        <v>448</v>
      </c>
      <c r="P40" s="64" t="s">
        <v>634</v>
      </c>
      <c r="Q40" s="175">
        <f>19269108+60000000+133536000+33000000+30000000+15487552+46000000</f>
        <v>337292660</v>
      </c>
      <c r="R40" s="75">
        <v>43102</v>
      </c>
      <c r="S40" s="76">
        <v>43465</v>
      </c>
      <c r="T40" s="132"/>
      <c r="U40" s="17"/>
      <c r="V40" s="181"/>
      <c r="W40" s="182"/>
      <c r="X40" s="281"/>
      <c r="Y40" s="40"/>
      <c r="Z40" s="41"/>
      <c r="AA40" s="185"/>
      <c r="AB40" s="186"/>
      <c r="AC40" s="282"/>
      <c r="AD40" s="40"/>
      <c r="AE40" s="41"/>
      <c r="AF40" s="185"/>
      <c r="AG40" s="186"/>
      <c r="AH40" s="282"/>
      <c r="AI40" s="40"/>
      <c r="AJ40" s="41"/>
      <c r="AK40" s="185"/>
      <c r="AL40" s="186"/>
      <c r="AM40" s="187"/>
      <c r="AN40" s="155"/>
    </row>
    <row r="41" spans="1:40" s="113" customFormat="1" ht="70.5" customHeight="1" hidden="1">
      <c r="A41" s="240"/>
      <c r="B41" s="167"/>
      <c r="C41" s="197"/>
      <c r="D41" s="198"/>
      <c r="E41" s="197"/>
      <c r="F41" s="198"/>
      <c r="G41" s="197"/>
      <c r="H41" s="198"/>
      <c r="I41" s="197"/>
      <c r="J41" s="198"/>
      <c r="K41" s="184" t="s">
        <v>596</v>
      </c>
      <c r="L41" s="184"/>
      <c r="M41" s="184"/>
      <c r="N41" s="48" t="s">
        <v>597</v>
      </c>
      <c r="O41" s="52" t="s">
        <v>598</v>
      </c>
      <c r="P41" s="42" t="s">
        <v>635</v>
      </c>
      <c r="Q41" s="176"/>
      <c r="R41" s="43">
        <v>43102</v>
      </c>
      <c r="S41" s="44">
        <v>43465</v>
      </c>
      <c r="T41" s="132"/>
      <c r="U41" s="17"/>
      <c r="V41" s="181"/>
      <c r="W41" s="182"/>
      <c r="X41" s="281"/>
      <c r="Y41" s="40"/>
      <c r="Z41" s="41"/>
      <c r="AA41" s="185"/>
      <c r="AB41" s="186"/>
      <c r="AC41" s="282"/>
      <c r="AD41" s="40"/>
      <c r="AE41" s="41"/>
      <c r="AF41" s="185"/>
      <c r="AG41" s="186"/>
      <c r="AH41" s="282"/>
      <c r="AI41" s="40"/>
      <c r="AJ41" s="41"/>
      <c r="AK41" s="185"/>
      <c r="AL41" s="186"/>
      <c r="AM41" s="187"/>
      <c r="AN41" s="155"/>
    </row>
    <row r="42" spans="1:40" s="113" customFormat="1" ht="56.25" customHeight="1" hidden="1">
      <c r="A42" s="240"/>
      <c r="B42" s="167"/>
      <c r="C42" s="197"/>
      <c r="D42" s="198"/>
      <c r="E42" s="197"/>
      <c r="F42" s="198"/>
      <c r="G42" s="197"/>
      <c r="H42" s="198"/>
      <c r="I42" s="197"/>
      <c r="J42" s="198"/>
      <c r="K42" s="184" t="s">
        <v>636</v>
      </c>
      <c r="L42" s="184"/>
      <c r="M42" s="184"/>
      <c r="N42" s="48" t="s">
        <v>440</v>
      </c>
      <c r="O42" s="48" t="s">
        <v>637</v>
      </c>
      <c r="P42" s="47" t="s">
        <v>638</v>
      </c>
      <c r="Q42" s="176"/>
      <c r="R42" s="43">
        <v>43102</v>
      </c>
      <c r="S42" s="44">
        <v>43465</v>
      </c>
      <c r="T42" s="132"/>
      <c r="U42" s="17"/>
      <c r="V42" s="181"/>
      <c r="W42" s="182"/>
      <c r="X42" s="183"/>
      <c r="Y42" s="40"/>
      <c r="Z42" s="41"/>
      <c r="AA42" s="185"/>
      <c r="AB42" s="186"/>
      <c r="AC42" s="187"/>
      <c r="AD42" s="40"/>
      <c r="AE42" s="41"/>
      <c r="AF42" s="185"/>
      <c r="AG42" s="186"/>
      <c r="AH42" s="187"/>
      <c r="AI42" s="40"/>
      <c r="AJ42" s="41"/>
      <c r="AK42" s="185"/>
      <c r="AL42" s="186"/>
      <c r="AM42" s="187"/>
      <c r="AN42" s="155"/>
    </row>
    <row r="43" spans="1:40" s="113" customFormat="1" ht="48" customHeight="1" hidden="1" thickBot="1">
      <c r="A43" s="252"/>
      <c r="B43" s="174"/>
      <c r="C43" s="203"/>
      <c r="D43" s="204"/>
      <c r="E43" s="203"/>
      <c r="F43" s="204"/>
      <c r="G43" s="203"/>
      <c r="H43" s="204"/>
      <c r="I43" s="203"/>
      <c r="J43" s="204"/>
      <c r="K43" s="284" t="s">
        <v>599</v>
      </c>
      <c r="L43" s="284"/>
      <c r="M43" s="284"/>
      <c r="N43" s="77" t="s">
        <v>600</v>
      </c>
      <c r="O43" s="77" t="s">
        <v>639</v>
      </c>
      <c r="P43" s="60" t="s">
        <v>640</v>
      </c>
      <c r="Q43" s="177"/>
      <c r="R43" s="78">
        <v>43102</v>
      </c>
      <c r="S43" s="79">
        <v>43465</v>
      </c>
      <c r="T43" s="132"/>
      <c r="U43" s="17"/>
      <c r="V43" s="181"/>
      <c r="W43" s="182"/>
      <c r="X43" s="183"/>
      <c r="Y43" s="40"/>
      <c r="Z43" s="41"/>
      <c r="AA43" s="185"/>
      <c r="AB43" s="186"/>
      <c r="AC43" s="187"/>
      <c r="AD43" s="40"/>
      <c r="AE43" s="41"/>
      <c r="AF43" s="185"/>
      <c r="AG43" s="186"/>
      <c r="AH43" s="187"/>
      <c r="AI43" s="40"/>
      <c r="AJ43" s="41"/>
      <c r="AK43" s="185"/>
      <c r="AL43" s="186"/>
      <c r="AM43" s="187"/>
      <c r="AN43" s="155"/>
    </row>
    <row r="44" spans="1:40" s="111" customFormat="1" ht="96" customHeight="1" hidden="1" thickTop="1">
      <c r="A44" s="266" t="s">
        <v>36</v>
      </c>
      <c r="B44" s="265" t="s">
        <v>55</v>
      </c>
      <c r="C44" s="170" t="s">
        <v>70</v>
      </c>
      <c r="D44" s="172"/>
      <c r="E44" s="170" t="s">
        <v>80</v>
      </c>
      <c r="F44" s="172"/>
      <c r="G44" s="170" t="s">
        <v>83</v>
      </c>
      <c r="H44" s="172"/>
      <c r="I44" s="170" t="s">
        <v>81</v>
      </c>
      <c r="J44" s="172"/>
      <c r="K44" s="265" t="s">
        <v>641</v>
      </c>
      <c r="L44" s="265"/>
      <c r="M44" s="265"/>
      <c r="N44" s="64" t="s">
        <v>642</v>
      </c>
      <c r="O44" s="64" t="s">
        <v>325</v>
      </c>
      <c r="P44" s="98" t="s">
        <v>257</v>
      </c>
      <c r="Q44" s="268" t="s">
        <v>264</v>
      </c>
      <c r="R44" s="82">
        <v>43102</v>
      </c>
      <c r="S44" s="83">
        <v>43465</v>
      </c>
      <c r="T44" s="130"/>
      <c r="U44" s="127"/>
      <c r="V44" s="160"/>
      <c r="W44" s="161"/>
      <c r="X44" s="162"/>
      <c r="Y44" s="10"/>
      <c r="Z44" s="9"/>
      <c r="AA44" s="156"/>
      <c r="AB44" s="157"/>
      <c r="AC44" s="159"/>
      <c r="AD44" s="10"/>
      <c r="AE44" s="9"/>
      <c r="AF44" s="156"/>
      <c r="AG44" s="157"/>
      <c r="AH44" s="159"/>
      <c r="AI44" s="10"/>
      <c r="AJ44" s="9"/>
      <c r="AK44" s="156"/>
      <c r="AL44" s="157"/>
      <c r="AM44" s="158"/>
      <c r="AN44" s="153"/>
    </row>
    <row r="45" spans="1:40" s="111" customFormat="1" ht="96" customHeight="1" hidden="1">
      <c r="A45" s="267"/>
      <c r="B45" s="163"/>
      <c r="C45" s="299"/>
      <c r="D45" s="300"/>
      <c r="E45" s="299"/>
      <c r="F45" s="300"/>
      <c r="G45" s="299"/>
      <c r="H45" s="300"/>
      <c r="I45" s="299"/>
      <c r="J45" s="300"/>
      <c r="K45" s="163" t="s">
        <v>326</v>
      </c>
      <c r="L45" s="163"/>
      <c r="M45" s="163"/>
      <c r="N45" s="47" t="s">
        <v>327</v>
      </c>
      <c r="O45" s="47" t="s">
        <v>263</v>
      </c>
      <c r="P45" s="34" t="s">
        <v>257</v>
      </c>
      <c r="Q45" s="269"/>
      <c r="R45" s="32">
        <v>43102</v>
      </c>
      <c r="S45" s="33">
        <v>43465</v>
      </c>
      <c r="T45" s="130"/>
      <c r="U45" s="127"/>
      <c r="V45" s="160"/>
      <c r="W45" s="161"/>
      <c r="X45" s="162"/>
      <c r="Y45" s="10"/>
      <c r="Z45" s="9"/>
      <c r="AA45" s="156"/>
      <c r="AB45" s="157"/>
      <c r="AC45" s="159"/>
      <c r="AD45" s="10"/>
      <c r="AE45" s="9"/>
      <c r="AF45" s="156"/>
      <c r="AG45" s="157"/>
      <c r="AH45" s="159"/>
      <c r="AI45" s="10"/>
      <c r="AJ45" s="9"/>
      <c r="AK45" s="156"/>
      <c r="AL45" s="157"/>
      <c r="AM45" s="158"/>
      <c r="AN45" s="153"/>
    </row>
    <row r="46" spans="1:40" s="111" customFormat="1" ht="96.75" customHeight="1" hidden="1">
      <c r="A46" s="239" t="s">
        <v>36</v>
      </c>
      <c r="B46" s="173" t="s">
        <v>55</v>
      </c>
      <c r="C46" s="201" t="s">
        <v>70</v>
      </c>
      <c r="D46" s="202"/>
      <c r="E46" s="201" t="s">
        <v>80</v>
      </c>
      <c r="F46" s="202"/>
      <c r="G46" s="163" t="s">
        <v>84</v>
      </c>
      <c r="H46" s="163"/>
      <c r="I46" s="163" t="s">
        <v>85</v>
      </c>
      <c r="J46" s="163"/>
      <c r="K46" s="163" t="s">
        <v>305</v>
      </c>
      <c r="L46" s="163"/>
      <c r="M46" s="163"/>
      <c r="N46" s="47" t="s">
        <v>328</v>
      </c>
      <c r="O46" s="47" t="s">
        <v>258</v>
      </c>
      <c r="P46" s="51" t="s">
        <v>270</v>
      </c>
      <c r="Q46" s="51" t="s">
        <v>614</v>
      </c>
      <c r="R46" s="32">
        <v>43102</v>
      </c>
      <c r="S46" s="33">
        <v>43146</v>
      </c>
      <c r="T46" s="130"/>
      <c r="U46" s="127"/>
      <c r="V46" s="160"/>
      <c r="W46" s="161"/>
      <c r="X46" s="164"/>
      <c r="Y46" s="10"/>
      <c r="Z46" s="9"/>
      <c r="AA46" s="156"/>
      <c r="AB46" s="157"/>
      <c r="AC46" s="158"/>
      <c r="AD46" s="10"/>
      <c r="AE46" s="9"/>
      <c r="AF46" s="156"/>
      <c r="AG46" s="157"/>
      <c r="AH46" s="158"/>
      <c r="AI46" s="10"/>
      <c r="AJ46" s="9"/>
      <c r="AK46" s="156"/>
      <c r="AL46" s="157"/>
      <c r="AM46" s="158"/>
      <c r="AN46" s="153"/>
    </row>
    <row r="47" spans="1:40" s="111" customFormat="1" ht="57" customHeight="1" hidden="1">
      <c r="A47" s="240"/>
      <c r="B47" s="167"/>
      <c r="C47" s="197"/>
      <c r="D47" s="198"/>
      <c r="E47" s="197"/>
      <c r="F47" s="198"/>
      <c r="G47" s="201" t="s">
        <v>309</v>
      </c>
      <c r="H47" s="202"/>
      <c r="I47" s="201" t="s">
        <v>310</v>
      </c>
      <c r="J47" s="202"/>
      <c r="K47" s="163" t="s">
        <v>306</v>
      </c>
      <c r="L47" s="163"/>
      <c r="M47" s="163"/>
      <c r="N47" s="47" t="s">
        <v>328</v>
      </c>
      <c r="O47" s="47" t="s">
        <v>258</v>
      </c>
      <c r="P47" s="51" t="s">
        <v>270</v>
      </c>
      <c r="Q47" s="51" t="s">
        <v>615</v>
      </c>
      <c r="R47" s="32">
        <v>43102</v>
      </c>
      <c r="S47" s="33">
        <v>43133</v>
      </c>
      <c r="T47" s="130"/>
      <c r="U47" s="127"/>
      <c r="V47" s="160"/>
      <c r="W47" s="161"/>
      <c r="X47" s="164"/>
      <c r="Y47" s="10"/>
      <c r="Z47" s="9"/>
      <c r="AA47" s="156"/>
      <c r="AB47" s="157"/>
      <c r="AC47" s="158"/>
      <c r="AD47" s="10"/>
      <c r="AE47" s="9"/>
      <c r="AF47" s="156"/>
      <c r="AG47" s="157"/>
      <c r="AH47" s="158"/>
      <c r="AI47" s="10"/>
      <c r="AJ47" s="9"/>
      <c r="AK47" s="156"/>
      <c r="AL47" s="157"/>
      <c r="AM47" s="158"/>
      <c r="AN47" s="153"/>
    </row>
    <row r="48" spans="1:40" s="111" customFormat="1" ht="57" customHeight="1" hidden="1">
      <c r="A48" s="240"/>
      <c r="B48" s="167"/>
      <c r="C48" s="197"/>
      <c r="D48" s="198"/>
      <c r="E48" s="197"/>
      <c r="F48" s="198"/>
      <c r="G48" s="197"/>
      <c r="H48" s="198"/>
      <c r="I48" s="197"/>
      <c r="J48" s="198"/>
      <c r="K48" s="163" t="s">
        <v>329</v>
      </c>
      <c r="L48" s="163"/>
      <c r="M48" s="163"/>
      <c r="N48" s="47" t="s">
        <v>328</v>
      </c>
      <c r="O48" s="47" t="s">
        <v>258</v>
      </c>
      <c r="P48" s="51" t="s">
        <v>270</v>
      </c>
      <c r="Q48" s="51" t="s">
        <v>643</v>
      </c>
      <c r="R48" s="32">
        <v>43102</v>
      </c>
      <c r="S48" s="33">
        <v>43146</v>
      </c>
      <c r="T48" s="130"/>
      <c r="U48" s="127"/>
      <c r="V48" s="160"/>
      <c r="W48" s="161"/>
      <c r="X48" s="162"/>
      <c r="Y48" s="10"/>
      <c r="Z48" s="9"/>
      <c r="AA48" s="156"/>
      <c r="AB48" s="157"/>
      <c r="AC48" s="159"/>
      <c r="AD48" s="10"/>
      <c r="AE48" s="9"/>
      <c r="AF48" s="156"/>
      <c r="AG48" s="157"/>
      <c r="AH48" s="159"/>
      <c r="AI48" s="10"/>
      <c r="AJ48" s="9"/>
      <c r="AK48" s="156"/>
      <c r="AL48" s="157"/>
      <c r="AM48" s="158"/>
      <c r="AN48" s="153"/>
    </row>
    <row r="49" spans="1:40" s="111" customFormat="1" ht="57" customHeight="1" hidden="1">
      <c r="A49" s="240"/>
      <c r="B49" s="167"/>
      <c r="C49" s="197"/>
      <c r="D49" s="198"/>
      <c r="E49" s="197"/>
      <c r="F49" s="198"/>
      <c r="G49" s="197"/>
      <c r="H49" s="198"/>
      <c r="I49" s="197"/>
      <c r="J49" s="198"/>
      <c r="K49" s="163" t="s">
        <v>330</v>
      </c>
      <c r="L49" s="163"/>
      <c r="M49" s="163"/>
      <c r="N49" s="47" t="s">
        <v>328</v>
      </c>
      <c r="O49" s="47" t="s">
        <v>258</v>
      </c>
      <c r="P49" s="51" t="s">
        <v>270</v>
      </c>
      <c r="Q49" s="51" t="s">
        <v>266</v>
      </c>
      <c r="R49" s="32">
        <v>43102</v>
      </c>
      <c r="S49" s="33">
        <v>43464</v>
      </c>
      <c r="T49" s="130"/>
      <c r="U49" s="127"/>
      <c r="V49" s="160"/>
      <c r="W49" s="161"/>
      <c r="X49" s="162"/>
      <c r="Y49" s="10"/>
      <c r="Z49" s="9"/>
      <c r="AA49" s="156"/>
      <c r="AB49" s="157"/>
      <c r="AC49" s="159"/>
      <c r="AD49" s="10"/>
      <c r="AE49" s="9"/>
      <c r="AF49" s="156"/>
      <c r="AG49" s="157"/>
      <c r="AH49" s="159"/>
      <c r="AI49" s="10"/>
      <c r="AJ49" s="9"/>
      <c r="AK49" s="156"/>
      <c r="AL49" s="157"/>
      <c r="AM49" s="158"/>
      <c r="AN49" s="153"/>
    </row>
    <row r="50" spans="1:40" s="111" customFormat="1" ht="57" customHeight="1" hidden="1">
      <c r="A50" s="240"/>
      <c r="B50" s="167"/>
      <c r="C50" s="197"/>
      <c r="D50" s="198"/>
      <c r="E50" s="197"/>
      <c r="F50" s="198"/>
      <c r="G50" s="197"/>
      <c r="H50" s="198"/>
      <c r="I50" s="197"/>
      <c r="J50" s="198"/>
      <c r="K50" s="163" t="s">
        <v>331</v>
      </c>
      <c r="L50" s="163"/>
      <c r="M50" s="163"/>
      <c r="N50" s="47" t="s">
        <v>328</v>
      </c>
      <c r="O50" s="47" t="s">
        <v>258</v>
      </c>
      <c r="P50" s="51" t="s">
        <v>270</v>
      </c>
      <c r="Q50" s="51" t="s">
        <v>332</v>
      </c>
      <c r="R50" s="32">
        <v>43102</v>
      </c>
      <c r="S50" s="33">
        <v>43465</v>
      </c>
      <c r="T50" s="130"/>
      <c r="U50" s="127"/>
      <c r="V50" s="160"/>
      <c r="W50" s="161"/>
      <c r="X50" s="164"/>
      <c r="Y50" s="10"/>
      <c r="Z50" s="9"/>
      <c r="AA50" s="156"/>
      <c r="AB50" s="157"/>
      <c r="AC50" s="158"/>
      <c r="AD50" s="10"/>
      <c r="AE50" s="9"/>
      <c r="AF50" s="156"/>
      <c r="AG50" s="157"/>
      <c r="AH50" s="158"/>
      <c r="AI50" s="10"/>
      <c r="AJ50" s="9"/>
      <c r="AK50" s="156"/>
      <c r="AL50" s="157"/>
      <c r="AM50" s="158"/>
      <c r="AN50" s="153"/>
    </row>
    <row r="51" spans="1:40" s="111" customFormat="1" ht="57" customHeight="1" hidden="1">
      <c r="A51" s="240"/>
      <c r="B51" s="167"/>
      <c r="C51" s="197"/>
      <c r="D51" s="198"/>
      <c r="E51" s="197"/>
      <c r="F51" s="198"/>
      <c r="G51" s="197"/>
      <c r="H51" s="198"/>
      <c r="I51" s="197"/>
      <c r="J51" s="198"/>
      <c r="K51" s="163" t="s">
        <v>333</v>
      </c>
      <c r="L51" s="163"/>
      <c r="M51" s="163"/>
      <c r="N51" s="47" t="s">
        <v>328</v>
      </c>
      <c r="O51" s="47" t="s">
        <v>258</v>
      </c>
      <c r="P51" s="51" t="s">
        <v>270</v>
      </c>
      <c r="Q51" s="51" t="s">
        <v>269</v>
      </c>
      <c r="R51" s="32">
        <v>43102</v>
      </c>
      <c r="S51" s="33">
        <v>43373</v>
      </c>
      <c r="T51" s="130"/>
      <c r="U51" s="127"/>
      <c r="V51" s="160"/>
      <c r="W51" s="161"/>
      <c r="X51" s="164"/>
      <c r="Y51" s="10"/>
      <c r="Z51" s="9"/>
      <c r="AA51" s="156"/>
      <c r="AB51" s="157"/>
      <c r="AC51" s="158"/>
      <c r="AD51" s="10"/>
      <c r="AE51" s="9"/>
      <c r="AF51" s="156"/>
      <c r="AG51" s="157"/>
      <c r="AH51" s="158"/>
      <c r="AI51" s="10"/>
      <c r="AJ51" s="9"/>
      <c r="AK51" s="156"/>
      <c r="AL51" s="157"/>
      <c r="AM51" s="158"/>
      <c r="AN51" s="153"/>
    </row>
    <row r="52" spans="1:40" s="111" customFormat="1" ht="57" customHeight="1" hidden="1">
      <c r="A52" s="240"/>
      <c r="B52" s="167"/>
      <c r="C52" s="197"/>
      <c r="D52" s="198"/>
      <c r="E52" s="197"/>
      <c r="F52" s="198"/>
      <c r="G52" s="197"/>
      <c r="H52" s="198"/>
      <c r="I52" s="197"/>
      <c r="J52" s="198"/>
      <c r="K52" s="163" t="s">
        <v>307</v>
      </c>
      <c r="L52" s="163"/>
      <c r="M52" s="163"/>
      <c r="N52" s="47" t="s">
        <v>328</v>
      </c>
      <c r="O52" s="47" t="s">
        <v>258</v>
      </c>
      <c r="P52" s="51" t="s">
        <v>270</v>
      </c>
      <c r="Q52" s="51" t="s">
        <v>265</v>
      </c>
      <c r="R52" s="32">
        <v>43102</v>
      </c>
      <c r="S52" s="33">
        <v>43250</v>
      </c>
      <c r="T52" s="130"/>
      <c r="U52" s="127"/>
      <c r="V52" s="160"/>
      <c r="W52" s="161"/>
      <c r="X52" s="162"/>
      <c r="Y52" s="10"/>
      <c r="Z52" s="9"/>
      <c r="AA52" s="156"/>
      <c r="AB52" s="157"/>
      <c r="AC52" s="159"/>
      <c r="AD52" s="10"/>
      <c r="AE52" s="9"/>
      <c r="AF52" s="156"/>
      <c r="AG52" s="157"/>
      <c r="AH52" s="159"/>
      <c r="AI52" s="10"/>
      <c r="AJ52" s="9"/>
      <c r="AK52" s="156"/>
      <c r="AL52" s="157"/>
      <c r="AM52" s="158"/>
      <c r="AN52" s="153"/>
    </row>
    <row r="53" spans="1:40" s="111" customFormat="1" ht="57" customHeight="1" hidden="1">
      <c r="A53" s="240"/>
      <c r="B53" s="167"/>
      <c r="C53" s="197"/>
      <c r="D53" s="198"/>
      <c r="E53" s="197"/>
      <c r="F53" s="198"/>
      <c r="G53" s="197"/>
      <c r="H53" s="198"/>
      <c r="I53" s="197"/>
      <c r="J53" s="198"/>
      <c r="K53" s="163" t="s">
        <v>308</v>
      </c>
      <c r="L53" s="163"/>
      <c r="M53" s="163"/>
      <c r="N53" s="47" t="s">
        <v>328</v>
      </c>
      <c r="O53" s="47" t="s">
        <v>258</v>
      </c>
      <c r="P53" s="51" t="s">
        <v>270</v>
      </c>
      <c r="Q53" s="51" t="s">
        <v>267</v>
      </c>
      <c r="R53" s="32">
        <v>43102</v>
      </c>
      <c r="S53" s="33">
        <v>43130</v>
      </c>
      <c r="T53" s="130"/>
      <c r="U53" s="127"/>
      <c r="V53" s="160"/>
      <c r="W53" s="161"/>
      <c r="X53" s="162"/>
      <c r="Y53" s="10"/>
      <c r="Z53" s="9"/>
      <c r="AA53" s="156"/>
      <c r="AB53" s="157"/>
      <c r="AC53" s="159"/>
      <c r="AD53" s="10"/>
      <c r="AE53" s="9"/>
      <c r="AF53" s="156"/>
      <c r="AG53" s="157"/>
      <c r="AH53" s="159"/>
      <c r="AI53" s="10"/>
      <c r="AJ53" s="9"/>
      <c r="AK53" s="156"/>
      <c r="AL53" s="157"/>
      <c r="AM53" s="158"/>
      <c r="AN53" s="153"/>
    </row>
    <row r="54" spans="1:40" s="111" customFormat="1" ht="57" customHeight="1" hidden="1">
      <c r="A54" s="240"/>
      <c r="B54" s="167"/>
      <c r="C54" s="197"/>
      <c r="D54" s="198"/>
      <c r="E54" s="197"/>
      <c r="F54" s="198"/>
      <c r="G54" s="197"/>
      <c r="H54" s="198"/>
      <c r="I54" s="197"/>
      <c r="J54" s="198"/>
      <c r="K54" s="163" t="s">
        <v>334</v>
      </c>
      <c r="L54" s="163"/>
      <c r="M54" s="163"/>
      <c r="N54" s="47" t="s">
        <v>328</v>
      </c>
      <c r="O54" s="47" t="s">
        <v>258</v>
      </c>
      <c r="P54" s="51" t="s">
        <v>270</v>
      </c>
      <c r="Q54" s="51" t="s">
        <v>335</v>
      </c>
      <c r="R54" s="32">
        <v>43102</v>
      </c>
      <c r="S54" s="33">
        <v>43130</v>
      </c>
      <c r="T54" s="130"/>
      <c r="U54" s="127"/>
      <c r="V54" s="160"/>
      <c r="W54" s="161"/>
      <c r="X54" s="164"/>
      <c r="Y54" s="10"/>
      <c r="Z54" s="9"/>
      <c r="AA54" s="156"/>
      <c r="AB54" s="157"/>
      <c r="AC54" s="158"/>
      <c r="AD54" s="10"/>
      <c r="AE54" s="9"/>
      <c r="AF54" s="156"/>
      <c r="AG54" s="157"/>
      <c r="AH54" s="158"/>
      <c r="AI54" s="10"/>
      <c r="AJ54" s="9"/>
      <c r="AK54" s="156"/>
      <c r="AL54" s="157"/>
      <c r="AM54" s="158"/>
      <c r="AN54" s="153"/>
    </row>
    <row r="55" spans="1:40" s="111" customFormat="1" ht="57" customHeight="1" hidden="1">
      <c r="A55" s="240"/>
      <c r="B55" s="167"/>
      <c r="C55" s="197"/>
      <c r="D55" s="198"/>
      <c r="E55" s="197"/>
      <c r="F55" s="198"/>
      <c r="G55" s="197"/>
      <c r="H55" s="198"/>
      <c r="I55" s="197"/>
      <c r="J55" s="198"/>
      <c r="K55" s="163" t="s">
        <v>336</v>
      </c>
      <c r="L55" s="163"/>
      <c r="M55" s="163"/>
      <c r="N55" s="47" t="s">
        <v>259</v>
      </c>
      <c r="O55" s="47" t="s">
        <v>258</v>
      </c>
      <c r="P55" s="51" t="s">
        <v>270</v>
      </c>
      <c r="Q55" s="51" t="s">
        <v>268</v>
      </c>
      <c r="R55" s="32">
        <v>43102</v>
      </c>
      <c r="S55" s="33">
        <v>43342</v>
      </c>
      <c r="T55" s="130"/>
      <c r="U55" s="127"/>
      <c r="V55" s="160"/>
      <c r="W55" s="161"/>
      <c r="X55" s="164"/>
      <c r="Y55" s="10"/>
      <c r="Z55" s="9"/>
      <c r="AA55" s="156"/>
      <c r="AB55" s="157"/>
      <c r="AC55" s="158"/>
      <c r="AD55" s="10"/>
      <c r="AE55" s="9"/>
      <c r="AF55" s="156"/>
      <c r="AG55" s="157"/>
      <c r="AH55" s="158"/>
      <c r="AI55" s="10"/>
      <c r="AJ55" s="9"/>
      <c r="AK55" s="156"/>
      <c r="AL55" s="157"/>
      <c r="AM55" s="158"/>
      <c r="AN55" s="153"/>
    </row>
    <row r="56" spans="1:40" s="111" customFormat="1" ht="57" customHeight="1" hidden="1" thickBot="1">
      <c r="A56" s="240"/>
      <c r="B56" s="167"/>
      <c r="C56" s="197"/>
      <c r="D56" s="198"/>
      <c r="E56" s="197"/>
      <c r="F56" s="198"/>
      <c r="G56" s="197"/>
      <c r="H56" s="198"/>
      <c r="I56" s="197"/>
      <c r="J56" s="198"/>
      <c r="K56" s="173" t="s">
        <v>337</v>
      </c>
      <c r="L56" s="173"/>
      <c r="M56" s="173"/>
      <c r="N56" s="50" t="s">
        <v>260</v>
      </c>
      <c r="O56" s="50" t="s">
        <v>261</v>
      </c>
      <c r="P56" s="39" t="s">
        <v>262</v>
      </c>
      <c r="Q56" s="39" t="s">
        <v>265</v>
      </c>
      <c r="R56" s="80">
        <v>43314</v>
      </c>
      <c r="S56" s="81">
        <v>43465</v>
      </c>
      <c r="T56" s="130"/>
      <c r="U56" s="127"/>
      <c r="V56" s="160"/>
      <c r="W56" s="161"/>
      <c r="X56" s="162"/>
      <c r="Y56" s="10"/>
      <c r="Z56" s="9"/>
      <c r="AA56" s="156"/>
      <c r="AB56" s="157"/>
      <c r="AC56" s="159"/>
      <c r="AD56" s="10"/>
      <c r="AE56" s="9"/>
      <c r="AF56" s="156"/>
      <c r="AG56" s="157"/>
      <c r="AH56" s="159"/>
      <c r="AI56" s="10"/>
      <c r="AJ56" s="9"/>
      <c r="AK56" s="156"/>
      <c r="AL56" s="157"/>
      <c r="AM56" s="158"/>
      <c r="AN56" s="153"/>
    </row>
    <row r="57" spans="1:40" s="111" customFormat="1" ht="105" customHeight="1" hidden="1" thickTop="1">
      <c r="A57" s="251" t="s">
        <v>37</v>
      </c>
      <c r="B57" s="250" t="s">
        <v>56</v>
      </c>
      <c r="C57" s="263" t="s">
        <v>71</v>
      </c>
      <c r="D57" s="264"/>
      <c r="E57" s="265" t="s">
        <v>80</v>
      </c>
      <c r="F57" s="265"/>
      <c r="G57" s="265" t="s">
        <v>86</v>
      </c>
      <c r="H57" s="265"/>
      <c r="I57" s="283" t="s">
        <v>88</v>
      </c>
      <c r="J57" s="283"/>
      <c r="K57" s="265" t="s">
        <v>276</v>
      </c>
      <c r="L57" s="265"/>
      <c r="M57" s="265"/>
      <c r="N57" s="64" t="s">
        <v>277</v>
      </c>
      <c r="O57" s="64" t="s">
        <v>338</v>
      </c>
      <c r="P57" s="65" t="s">
        <v>422</v>
      </c>
      <c r="Q57" s="65" t="s">
        <v>272</v>
      </c>
      <c r="R57" s="82">
        <v>43101</v>
      </c>
      <c r="S57" s="83">
        <v>43465</v>
      </c>
      <c r="T57" s="130"/>
      <c r="U57" s="127"/>
      <c r="V57" s="160"/>
      <c r="W57" s="161"/>
      <c r="X57" s="162"/>
      <c r="Y57" s="10"/>
      <c r="Z57" s="9"/>
      <c r="AA57" s="156"/>
      <c r="AB57" s="157"/>
      <c r="AC57" s="159"/>
      <c r="AD57" s="10"/>
      <c r="AE57" s="9"/>
      <c r="AF57" s="156"/>
      <c r="AG57" s="157"/>
      <c r="AH57" s="159"/>
      <c r="AI57" s="10"/>
      <c r="AJ57" s="9"/>
      <c r="AK57" s="156"/>
      <c r="AL57" s="157"/>
      <c r="AM57" s="158"/>
      <c r="AN57" s="153"/>
    </row>
    <row r="58" spans="1:40" s="111" customFormat="1" ht="63" customHeight="1" hidden="1">
      <c r="A58" s="240"/>
      <c r="B58" s="167"/>
      <c r="C58" s="197"/>
      <c r="D58" s="198"/>
      <c r="E58" s="201" t="s">
        <v>89</v>
      </c>
      <c r="F58" s="202"/>
      <c r="G58" s="201" t="s">
        <v>90</v>
      </c>
      <c r="H58" s="202"/>
      <c r="I58" s="201" t="s">
        <v>95</v>
      </c>
      <c r="J58" s="202"/>
      <c r="K58" s="184" t="s">
        <v>343</v>
      </c>
      <c r="L58" s="184"/>
      <c r="M58" s="184"/>
      <c r="N58" s="48" t="s">
        <v>340</v>
      </c>
      <c r="O58" s="48" t="s">
        <v>341</v>
      </c>
      <c r="P58" s="51" t="s">
        <v>425</v>
      </c>
      <c r="Q58" s="51" t="s">
        <v>272</v>
      </c>
      <c r="R58" s="32">
        <v>43101</v>
      </c>
      <c r="S58" s="33">
        <v>43465</v>
      </c>
      <c r="T58" s="130"/>
      <c r="U58" s="127"/>
      <c r="V58" s="160"/>
      <c r="W58" s="161"/>
      <c r="X58" s="164"/>
      <c r="Y58" s="10"/>
      <c r="Z58" s="9"/>
      <c r="AA58" s="156"/>
      <c r="AB58" s="157"/>
      <c r="AC58" s="158"/>
      <c r="AD58" s="10"/>
      <c r="AE58" s="9"/>
      <c r="AF58" s="156"/>
      <c r="AG58" s="157"/>
      <c r="AH58" s="158"/>
      <c r="AI58" s="10"/>
      <c r="AJ58" s="9"/>
      <c r="AK58" s="156"/>
      <c r="AL58" s="157"/>
      <c r="AM58" s="158"/>
      <c r="AN58" s="153"/>
    </row>
    <row r="59" spans="1:40" s="111" customFormat="1" ht="63" customHeight="1" hidden="1">
      <c r="A59" s="240"/>
      <c r="B59" s="167"/>
      <c r="C59" s="197"/>
      <c r="D59" s="198"/>
      <c r="E59" s="197"/>
      <c r="F59" s="198"/>
      <c r="G59" s="197"/>
      <c r="H59" s="198"/>
      <c r="I59" s="197"/>
      <c r="J59" s="198"/>
      <c r="K59" s="184" t="s">
        <v>644</v>
      </c>
      <c r="L59" s="184"/>
      <c r="M59" s="184"/>
      <c r="N59" s="48" t="s">
        <v>342</v>
      </c>
      <c r="O59" s="48" t="s">
        <v>645</v>
      </c>
      <c r="P59" s="51" t="s">
        <v>425</v>
      </c>
      <c r="Q59" s="51" t="s">
        <v>272</v>
      </c>
      <c r="R59" s="32">
        <v>43101</v>
      </c>
      <c r="S59" s="33">
        <v>43465</v>
      </c>
      <c r="T59" s="130"/>
      <c r="U59" s="127"/>
      <c r="V59" s="160"/>
      <c r="W59" s="161"/>
      <c r="X59" s="164"/>
      <c r="Y59" s="10"/>
      <c r="Z59" s="9"/>
      <c r="AA59" s="156"/>
      <c r="AB59" s="157"/>
      <c r="AC59" s="158"/>
      <c r="AD59" s="10"/>
      <c r="AE59" s="9"/>
      <c r="AF59" s="156"/>
      <c r="AG59" s="157"/>
      <c r="AH59" s="158"/>
      <c r="AI59" s="10"/>
      <c r="AJ59" s="9"/>
      <c r="AK59" s="156"/>
      <c r="AL59" s="157"/>
      <c r="AM59" s="158"/>
      <c r="AN59" s="153"/>
    </row>
    <row r="60" spans="1:40" s="111" customFormat="1" ht="63" customHeight="1" hidden="1">
      <c r="A60" s="240"/>
      <c r="B60" s="167"/>
      <c r="C60" s="197"/>
      <c r="D60" s="198"/>
      <c r="E60" s="197"/>
      <c r="F60" s="198"/>
      <c r="G60" s="197"/>
      <c r="H60" s="198"/>
      <c r="I60" s="197"/>
      <c r="J60" s="198"/>
      <c r="K60" s="163" t="s">
        <v>281</v>
      </c>
      <c r="L60" s="163"/>
      <c r="M60" s="163"/>
      <c r="N60" s="48" t="s">
        <v>344</v>
      </c>
      <c r="O60" s="47" t="s">
        <v>299</v>
      </c>
      <c r="P60" s="51" t="s">
        <v>423</v>
      </c>
      <c r="Q60" s="51" t="s">
        <v>272</v>
      </c>
      <c r="R60" s="32">
        <v>43101</v>
      </c>
      <c r="S60" s="33">
        <v>43465</v>
      </c>
      <c r="T60" s="130"/>
      <c r="U60" s="127"/>
      <c r="V60" s="160"/>
      <c r="W60" s="161"/>
      <c r="X60" s="162"/>
      <c r="Y60" s="10"/>
      <c r="Z60" s="9"/>
      <c r="AA60" s="156"/>
      <c r="AB60" s="157"/>
      <c r="AC60" s="159"/>
      <c r="AD60" s="10"/>
      <c r="AE60" s="9"/>
      <c r="AF60" s="156"/>
      <c r="AG60" s="157"/>
      <c r="AH60" s="159"/>
      <c r="AI60" s="10"/>
      <c r="AJ60" s="9"/>
      <c r="AK60" s="156"/>
      <c r="AL60" s="157"/>
      <c r="AM60" s="158"/>
      <c r="AN60" s="153"/>
    </row>
    <row r="61" spans="1:40" s="111" customFormat="1" ht="63" customHeight="1" hidden="1">
      <c r="A61" s="240"/>
      <c r="B61" s="167"/>
      <c r="C61" s="197"/>
      <c r="D61" s="198"/>
      <c r="E61" s="197"/>
      <c r="F61" s="198"/>
      <c r="G61" s="199"/>
      <c r="H61" s="200"/>
      <c r="I61" s="199"/>
      <c r="J61" s="200"/>
      <c r="K61" s="163" t="s">
        <v>282</v>
      </c>
      <c r="L61" s="163"/>
      <c r="M61" s="163"/>
      <c r="N61" s="47" t="s">
        <v>646</v>
      </c>
      <c r="O61" s="47" t="s">
        <v>300</v>
      </c>
      <c r="P61" s="51" t="s">
        <v>423</v>
      </c>
      <c r="Q61" s="51" t="s">
        <v>272</v>
      </c>
      <c r="R61" s="32">
        <v>43101</v>
      </c>
      <c r="S61" s="33">
        <v>43465</v>
      </c>
      <c r="T61" s="130"/>
      <c r="U61" s="127"/>
      <c r="V61" s="160"/>
      <c r="W61" s="161"/>
      <c r="X61" s="164"/>
      <c r="Y61" s="10"/>
      <c r="Z61" s="9"/>
      <c r="AA61" s="156"/>
      <c r="AB61" s="157"/>
      <c r="AC61" s="158"/>
      <c r="AD61" s="10"/>
      <c r="AE61" s="9"/>
      <c r="AF61" s="156"/>
      <c r="AG61" s="157"/>
      <c r="AH61" s="158"/>
      <c r="AI61" s="10"/>
      <c r="AJ61" s="9"/>
      <c r="AK61" s="156"/>
      <c r="AL61" s="157"/>
      <c r="AM61" s="158"/>
      <c r="AN61" s="153"/>
    </row>
    <row r="62" spans="1:40" s="111" customFormat="1" ht="63" customHeight="1" hidden="1">
      <c r="A62" s="240"/>
      <c r="B62" s="167"/>
      <c r="C62" s="197"/>
      <c r="D62" s="198"/>
      <c r="E62" s="197"/>
      <c r="F62" s="198"/>
      <c r="G62" s="201" t="s">
        <v>91</v>
      </c>
      <c r="H62" s="202"/>
      <c r="I62" s="201" t="s">
        <v>97</v>
      </c>
      <c r="J62" s="202"/>
      <c r="K62" s="163" t="s">
        <v>283</v>
      </c>
      <c r="L62" s="163"/>
      <c r="M62" s="163"/>
      <c r="N62" s="47" t="s">
        <v>284</v>
      </c>
      <c r="O62" s="47" t="s">
        <v>647</v>
      </c>
      <c r="P62" s="51" t="s">
        <v>423</v>
      </c>
      <c r="Q62" s="51" t="s">
        <v>272</v>
      </c>
      <c r="R62" s="32">
        <v>43101</v>
      </c>
      <c r="S62" s="33">
        <v>43465</v>
      </c>
      <c r="T62" s="130"/>
      <c r="U62" s="127"/>
      <c r="V62" s="160"/>
      <c r="W62" s="161"/>
      <c r="X62" s="164"/>
      <c r="Y62" s="10"/>
      <c r="Z62" s="9"/>
      <c r="AA62" s="156"/>
      <c r="AB62" s="157"/>
      <c r="AC62" s="158"/>
      <c r="AD62" s="10"/>
      <c r="AE62" s="9"/>
      <c r="AF62" s="156"/>
      <c r="AG62" s="157"/>
      <c r="AH62" s="158"/>
      <c r="AI62" s="10"/>
      <c r="AJ62" s="9"/>
      <c r="AK62" s="156"/>
      <c r="AL62" s="157"/>
      <c r="AM62" s="158"/>
      <c r="AN62" s="153"/>
    </row>
    <row r="63" spans="1:40" s="111" customFormat="1" ht="63" customHeight="1" hidden="1">
      <c r="A63" s="240"/>
      <c r="B63" s="167"/>
      <c r="C63" s="197"/>
      <c r="D63" s="198"/>
      <c r="E63" s="197"/>
      <c r="F63" s="198"/>
      <c r="G63" s="199"/>
      <c r="H63" s="200"/>
      <c r="I63" s="199"/>
      <c r="J63" s="200"/>
      <c r="K63" s="163" t="s">
        <v>275</v>
      </c>
      <c r="L63" s="163"/>
      <c r="M63" s="163"/>
      <c r="N63" s="47" t="s">
        <v>296</v>
      </c>
      <c r="O63" s="47" t="s">
        <v>297</v>
      </c>
      <c r="P63" s="51" t="s">
        <v>424</v>
      </c>
      <c r="Q63" s="51" t="s">
        <v>272</v>
      </c>
      <c r="R63" s="32">
        <v>43252</v>
      </c>
      <c r="S63" s="33">
        <v>43311</v>
      </c>
      <c r="T63" s="130"/>
      <c r="U63" s="127"/>
      <c r="V63" s="160"/>
      <c r="W63" s="161"/>
      <c r="X63" s="162"/>
      <c r="Y63" s="10"/>
      <c r="Z63" s="9"/>
      <c r="AA63" s="156"/>
      <c r="AB63" s="157"/>
      <c r="AC63" s="159"/>
      <c r="AD63" s="10"/>
      <c r="AE63" s="9"/>
      <c r="AF63" s="156"/>
      <c r="AG63" s="157"/>
      <c r="AH63" s="159"/>
      <c r="AI63" s="10"/>
      <c r="AJ63" s="9"/>
      <c r="AK63" s="156"/>
      <c r="AL63" s="157"/>
      <c r="AM63" s="158"/>
      <c r="AN63" s="153"/>
    </row>
    <row r="64" spans="1:40" s="111" customFormat="1" ht="54.75" customHeight="1" hidden="1">
      <c r="A64" s="240"/>
      <c r="B64" s="167"/>
      <c r="C64" s="197"/>
      <c r="D64" s="198"/>
      <c r="E64" s="197"/>
      <c r="F64" s="198"/>
      <c r="G64" s="201" t="s">
        <v>92</v>
      </c>
      <c r="H64" s="202"/>
      <c r="I64" s="201" t="s">
        <v>99</v>
      </c>
      <c r="J64" s="202"/>
      <c r="K64" s="163" t="s">
        <v>271</v>
      </c>
      <c r="L64" s="163"/>
      <c r="M64" s="163"/>
      <c r="N64" s="47" t="s">
        <v>291</v>
      </c>
      <c r="O64" s="47" t="s">
        <v>303</v>
      </c>
      <c r="P64" s="51" t="s">
        <v>422</v>
      </c>
      <c r="Q64" s="51" t="s">
        <v>272</v>
      </c>
      <c r="R64" s="32">
        <v>43282</v>
      </c>
      <c r="S64" s="33">
        <v>43374</v>
      </c>
      <c r="T64" s="130"/>
      <c r="U64" s="127"/>
      <c r="V64" s="160"/>
      <c r="W64" s="161"/>
      <c r="X64" s="162"/>
      <c r="Y64" s="10"/>
      <c r="Z64" s="9"/>
      <c r="AA64" s="156"/>
      <c r="AB64" s="157"/>
      <c r="AC64" s="159"/>
      <c r="AD64" s="10"/>
      <c r="AE64" s="9"/>
      <c r="AF64" s="156"/>
      <c r="AG64" s="157"/>
      <c r="AH64" s="159"/>
      <c r="AI64" s="10"/>
      <c r="AJ64" s="9"/>
      <c r="AK64" s="156"/>
      <c r="AL64" s="157"/>
      <c r="AM64" s="158"/>
      <c r="AN64" s="153"/>
    </row>
    <row r="65" spans="1:40" s="111" customFormat="1" ht="63" customHeight="1" hidden="1">
      <c r="A65" s="240"/>
      <c r="B65" s="167"/>
      <c r="C65" s="197"/>
      <c r="D65" s="198"/>
      <c r="E65" s="197"/>
      <c r="F65" s="198"/>
      <c r="G65" s="197"/>
      <c r="H65" s="198"/>
      <c r="I65" s="197"/>
      <c r="J65" s="198"/>
      <c r="K65" s="163" t="s">
        <v>273</v>
      </c>
      <c r="L65" s="163"/>
      <c r="M65" s="163"/>
      <c r="N65" s="47" t="s">
        <v>292</v>
      </c>
      <c r="O65" s="47" t="s">
        <v>293</v>
      </c>
      <c r="P65" s="51" t="s">
        <v>423</v>
      </c>
      <c r="Q65" s="51" t="s">
        <v>272</v>
      </c>
      <c r="R65" s="32">
        <v>43101</v>
      </c>
      <c r="S65" s="33">
        <v>43131</v>
      </c>
      <c r="T65" s="130"/>
      <c r="U65" s="127"/>
      <c r="V65" s="160"/>
      <c r="W65" s="161"/>
      <c r="X65" s="164"/>
      <c r="Y65" s="10"/>
      <c r="Z65" s="9"/>
      <c r="AA65" s="156"/>
      <c r="AB65" s="157"/>
      <c r="AC65" s="158"/>
      <c r="AD65" s="10"/>
      <c r="AE65" s="9"/>
      <c r="AF65" s="156"/>
      <c r="AG65" s="157"/>
      <c r="AH65" s="158"/>
      <c r="AI65" s="10"/>
      <c r="AJ65" s="9"/>
      <c r="AK65" s="156"/>
      <c r="AL65" s="157"/>
      <c r="AM65" s="158"/>
      <c r="AN65" s="153"/>
    </row>
    <row r="66" spans="1:40" s="111" customFormat="1" ht="63" customHeight="1" hidden="1">
      <c r="A66" s="241"/>
      <c r="B66" s="168"/>
      <c r="C66" s="199"/>
      <c r="D66" s="200"/>
      <c r="E66" s="199"/>
      <c r="F66" s="200"/>
      <c r="G66" s="199"/>
      <c r="H66" s="200"/>
      <c r="I66" s="199"/>
      <c r="J66" s="200"/>
      <c r="K66" s="163" t="s">
        <v>274</v>
      </c>
      <c r="L66" s="163"/>
      <c r="M66" s="163"/>
      <c r="N66" s="47" t="s">
        <v>294</v>
      </c>
      <c r="O66" s="47" t="s">
        <v>295</v>
      </c>
      <c r="P66" s="51" t="s">
        <v>423</v>
      </c>
      <c r="Q66" s="51" t="s">
        <v>272</v>
      </c>
      <c r="R66" s="32">
        <v>43282</v>
      </c>
      <c r="S66" s="33">
        <v>43311</v>
      </c>
      <c r="T66" s="130"/>
      <c r="U66" s="127"/>
      <c r="V66" s="160"/>
      <c r="W66" s="161"/>
      <c r="X66" s="164"/>
      <c r="Y66" s="10"/>
      <c r="Z66" s="9"/>
      <c r="AA66" s="156"/>
      <c r="AB66" s="157"/>
      <c r="AC66" s="158"/>
      <c r="AD66" s="10"/>
      <c r="AE66" s="9"/>
      <c r="AF66" s="156"/>
      <c r="AG66" s="157"/>
      <c r="AH66" s="158"/>
      <c r="AI66" s="10"/>
      <c r="AJ66" s="9"/>
      <c r="AK66" s="156"/>
      <c r="AL66" s="157"/>
      <c r="AM66" s="158"/>
      <c r="AN66" s="153"/>
    </row>
    <row r="67" spans="1:40" s="111" customFormat="1" ht="126.75" customHeight="1" hidden="1">
      <c r="A67" s="239" t="s">
        <v>37</v>
      </c>
      <c r="B67" s="173" t="s">
        <v>56</v>
      </c>
      <c r="C67" s="201" t="s">
        <v>71</v>
      </c>
      <c r="D67" s="202"/>
      <c r="E67" s="201" t="s">
        <v>89</v>
      </c>
      <c r="F67" s="202"/>
      <c r="G67" s="201" t="s">
        <v>92</v>
      </c>
      <c r="H67" s="202"/>
      <c r="I67" s="201" t="s">
        <v>99</v>
      </c>
      <c r="J67" s="202"/>
      <c r="K67" s="163" t="s">
        <v>278</v>
      </c>
      <c r="L67" s="163"/>
      <c r="M67" s="163"/>
      <c r="N67" s="47" t="s">
        <v>339</v>
      </c>
      <c r="O67" s="47" t="s">
        <v>298</v>
      </c>
      <c r="P67" s="51" t="s">
        <v>422</v>
      </c>
      <c r="Q67" s="51" t="s">
        <v>272</v>
      </c>
      <c r="R67" s="32">
        <v>43101</v>
      </c>
      <c r="S67" s="33">
        <v>43465</v>
      </c>
      <c r="T67" s="130"/>
      <c r="U67" s="127"/>
      <c r="V67" s="160"/>
      <c r="W67" s="161"/>
      <c r="X67" s="164"/>
      <c r="Y67" s="10"/>
      <c r="Z67" s="9"/>
      <c r="AA67" s="156"/>
      <c r="AB67" s="157"/>
      <c r="AC67" s="158"/>
      <c r="AD67" s="10"/>
      <c r="AE67" s="9"/>
      <c r="AF67" s="156"/>
      <c r="AG67" s="157"/>
      <c r="AH67" s="158"/>
      <c r="AI67" s="10"/>
      <c r="AJ67" s="9"/>
      <c r="AK67" s="156"/>
      <c r="AL67" s="157"/>
      <c r="AM67" s="158"/>
      <c r="AN67" s="153"/>
    </row>
    <row r="68" spans="1:40" s="111" customFormat="1" ht="46.5" customHeight="1" hidden="1">
      <c r="A68" s="240"/>
      <c r="B68" s="167"/>
      <c r="C68" s="197"/>
      <c r="D68" s="198"/>
      <c r="E68" s="197"/>
      <c r="F68" s="198"/>
      <c r="G68" s="197"/>
      <c r="H68" s="198"/>
      <c r="I68" s="197"/>
      <c r="J68" s="198"/>
      <c r="K68" s="163" t="s">
        <v>279</v>
      </c>
      <c r="L68" s="163"/>
      <c r="M68" s="163"/>
      <c r="N68" s="47" t="s">
        <v>280</v>
      </c>
      <c r="O68" s="47" t="s">
        <v>648</v>
      </c>
      <c r="P68" s="51" t="s">
        <v>422</v>
      </c>
      <c r="Q68" s="51" t="s">
        <v>272</v>
      </c>
      <c r="R68" s="32">
        <v>43101</v>
      </c>
      <c r="S68" s="33">
        <v>43465</v>
      </c>
      <c r="T68" s="130"/>
      <c r="U68" s="127"/>
      <c r="V68" s="160"/>
      <c r="W68" s="161"/>
      <c r="X68" s="162"/>
      <c r="Y68" s="10"/>
      <c r="Z68" s="9"/>
      <c r="AA68" s="156"/>
      <c r="AB68" s="157"/>
      <c r="AC68" s="159"/>
      <c r="AD68" s="10"/>
      <c r="AE68" s="9"/>
      <c r="AF68" s="156"/>
      <c r="AG68" s="157"/>
      <c r="AH68" s="159"/>
      <c r="AI68" s="10"/>
      <c r="AJ68" s="9"/>
      <c r="AK68" s="156"/>
      <c r="AL68" s="157"/>
      <c r="AM68" s="158"/>
      <c r="AN68" s="153"/>
    </row>
    <row r="69" spans="1:40" s="111" customFormat="1" ht="53.25" customHeight="1" hidden="1">
      <c r="A69" s="240"/>
      <c r="B69" s="167"/>
      <c r="C69" s="197"/>
      <c r="D69" s="198"/>
      <c r="E69" s="197"/>
      <c r="F69" s="198"/>
      <c r="G69" s="197"/>
      <c r="H69" s="198"/>
      <c r="I69" s="197"/>
      <c r="J69" s="198"/>
      <c r="K69" s="163" t="s">
        <v>286</v>
      </c>
      <c r="L69" s="163"/>
      <c r="M69" s="163"/>
      <c r="N69" s="47" t="s">
        <v>302</v>
      </c>
      <c r="O69" s="47" t="s">
        <v>649</v>
      </c>
      <c r="P69" s="297" t="s">
        <v>426</v>
      </c>
      <c r="Q69" s="51" t="s">
        <v>272</v>
      </c>
      <c r="R69" s="32">
        <v>43101</v>
      </c>
      <c r="S69" s="33">
        <v>43465</v>
      </c>
      <c r="T69" s="130"/>
      <c r="U69" s="127"/>
      <c r="V69" s="160"/>
      <c r="W69" s="161"/>
      <c r="X69" s="162"/>
      <c r="Y69" s="10"/>
      <c r="Z69" s="9"/>
      <c r="AA69" s="156"/>
      <c r="AB69" s="157"/>
      <c r="AC69" s="159"/>
      <c r="AD69" s="10"/>
      <c r="AE69" s="9"/>
      <c r="AF69" s="156"/>
      <c r="AG69" s="157"/>
      <c r="AH69" s="159"/>
      <c r="AI69" s="10"/>
      <c r="AJ69" s="9"/>
      <c r="AK69" s="156"/>
      <c r="AL69" s="157"/>
      <c r="AM69" s="158"/>
      <c r="AN69" s="153"/>
    </row>
    <row r="70" spans="1:40" s="111" customFormat="1" ht="63" customHeight="1" hidden="1">
      <c r="A70" s="240"/>
      <c r="B70" s="167"/>
      <c r="C70" s="197"/>
      <c r="D70" s="198"/>
      <c r="E70" s="197"/>
      <c r="F70" s="198"/>
      <c r="G70" s="197"/>
      <c r="H70" s="198"/>
      <c r="I70" s="197"/>
      <c r="J70" s="198"/>
      <c r="K70" s="163" t="s">
        <v>287</v>
      </c>
      <c r="L70" s="163"/>
      <c r="M70" s="163"/>
      <c r="N70" s="47" t="s">
        <v>288</v>
      </c>
      <c r="O70" s="47" t="s">
        <v>301</v>
      </c>
      <c r="P70" s="301"/>
      <c r="Q70" s="51" t="s">
        <v>272</v>
      </c>
      <c r="R70" s="32">
        <v>43101</v>
      </c>
      <c r="S70" s="33">
        <v>43465</v>
      </c>
      <c r="T70" s="130"/>
      <c r="U70" s="127"/>
      <c r="V70" s="160"/>
      <c r="W70" s="161"/>
      <c r="X70" s="162"/>
      <c r="Y70" s="10"/>
      <c r="Z70" s="9"/>
      <c r="AA70" s="156"/>
      <c r="AB70" s="157"/>
      <c r="AC70" s="159"/>
      <c r="AD70" s="10"/>
      <c r="AE70" s="9"/>
      <c r="AF70" s="156"/>
      <c r="AG70" s="157"/>
      <c r="AH70" s="159"/>
      <c r="AI70" s="10"/>
      <c r="AJ70" s="9"/>
      <c r="AK70" s="156"/>
      <c r="AL70" s="157"/>
      <c r="AM70" s="158"/>
      <c r="AN70" s="153"/>
    </row>
    <row r="71" spans="1:40" s="111" customFormat="1" ht="55.5" customHeight="1" hidden="1">
      <c r="A71" s="240"/>
      <c r="B71" s="167"/>
      <c r="C71" s="197"/>
      <c r="D71" s="198"/>
      <c r="E71" s="199"/>
      <c r="F71" s="200"/>
      <c r="G71" s="199"/>
      <c r="H71" s="200"/>
      <c r="I71" s="199"/>
      <c r="J71" s="200"/>
      <c r="K71" s="163" t="s">
        <v>289</v>
      </c>
      <c r="L71" s="163"/>
      <c r="M71" s="163"/>
      <c r="N71" s="47" t="s">
        <v>290</v>
      </c>
      <c r="O71" s="47" t="s">
        <v>650</v>
      </c>
      <c r="P71" s="301"/>
      <c r="Q71" s="51" t="s">
        <v>272</v>
      </c>
      <c r="R71" s="32">
        <v>43101</v>
      </c>
      <c r="S71" s="33">
        <v>43465</v>
      </c>
      <c r="T71" s="130"/>
      <c r="U71" s="127"/>
      <c r="V71" s="160"/>
      <c r="W71" s="161"/>
      <c r="X71" s="162"/>
      <c r="Y71" s="10"/>
      <c r="Z71" s="9"/>
      <c r="AA71" s="156"/>
      <c r="AB71" s="157"/>
      <c r="AC71" s="159"/>
      <c r="AD71" s="10"/>
      <c r="AE71" s="9"/>
      <c r="AF71" s="156"/>
      <c r="AG71" s="157"/>
      <c r="AH71" s="159"/>
      <c r="AI71" s="10"/>
      <c r="AJ71" s="9"/>
      <c r="AK71" s="156"/>
      <c r="AL71" s="157"/>
      <c r="AM71" s="158"/>
      <c r="AN71" s="153"/>
    </row>
    <row r="72" spans="1:40" s="111" customFormat="1" ht="93.75" customHeight="1" hidden="1" thickBot="1">
      <c r="A72" s="252"/>
      <c r="B72" s="174"/>
      <c r="C72" s="203"/>
      <c r="D72" s="204"/>
      <c r="E72" s="169" t="s">
        <v>111</v>
      </c>
      <c r="F72" s="169"/>
      <c r="G72" s="169" t="s">
        <v>115</v>
      </c>
      <c r="H72" s="169"/>
      <c r="I72" s="169" t="s">
        <v>122</v>
      </c>
      <c r="J72" s="169"/>
      <c r="K72" s="284" t="s">
        <v>285</v>
      </c>
      <c r="L72" s="284"/>
      <c r="M72" s="284"/>
      <c r="N72" s="84" t="s">
        <v>345</v>
      </c>
      <c r="O72" s="84" t="s">
        <v>346</v>
      </c>
      <c r="P72" s="302"/>
      <c r="Q72" s="61" t="s">
        <v>272</v>
      </c>
      <c r="R72" s="85">
        <v>43101</v>
      </c>
      <c r="S72" s="86">
        <v>43465</v>
      </c>
      <c r="T72" s="130"/>
      <c r="U72" s="127"/>
      <c r="V72" s="160"/>
      <c r="W72" s="161"/>
      <c r="X72" s="162"/>
      <c r="Y72" s="10"/>
      <c r="Z72" s="9"/>
      <c r="AA72" s="156"/>
      <c r="AB72" s="157"/>
      <c r="AC72" s="159"/>
      <c r="AD72" s="10"/>
      <c r="AE72" s="9"/>
      <c r="AF72" s="156"/>
      <c r="AG72" s="157"/>
      <c r="AH72" s="159"/>
      <c r="AI72" s="10"/>
      <c r="AJ72" s="9"/>
      <c r="AK72" s="156"/>
      <c r="AL72" s="157"/>
      <c r="AM72" s="158"/>
      <c r="AN72" s="153"/>
    </row>
    <row r="73" spans="1:40" s="111" customFormat="1" ht="114" customHeight="1" hidden="1" thickTop="1">
      <c r="A73" s="240" t="s">
        <v>38</v>
      </c>
      <c r="B73" s="167" t="s">
        <v>57</v>
      </c>
      <c r="C73" s="197" t="s">
        <v>69</v>
      </c>
      <c r="D73" s="198"/>
      <c r="E73" s="197" t="s">
        <v>94</v>
      </c>
      <c r="F73" s="198"/>
      <c r="G73" s="197" t="s">
        <v>104</v>
      </c>
      <c r="H73" s="198"/>
      <c r="I73" s="197" t="s">
        <v>110</v>
      </c>
      <c r="J73" s="198"/>
      <c r="K73" s="168" t="s">
        <v>466</v>
      </c>
      <c r="L73" s="168"/>
      <c r="M73" s="168"/>
      <c r="N73" s="49" t="s">
        <v>467</v>
      </c>
      <c r="O73" s="49" t="s">
        <v>468</v>
      </c>
      <c r="P73" s="167" t="s">
        <v>401</v>
      </c>
      <c r="Q73" s="59" t="s">
        <v>272</v>
      </c>
      <c r="R73" s="45">
        <v>43101</v>
      </c>
      <c r="S73" s="46">
        <v>43465</v>
      </c>
      <c r="T73" s="130"/>
      <c r="U73" s="127"/>
      <c r="V73" s="160"/>
      <c r="W73" s="161"/>
      <c r="X73" s="164"/>
      <c r="Y73" s="10"/>
      <c r="Z73" s="9"/>
      <c r="AA73" s="156"/>
      <c r="AB73" s="157"/>
      <c r="AC73" s="158"/>
      <c r="AD73" s="10"/>
      <c r="AE73" s="9"/>
      <c r="AF73" s="156"/>
      <c r="AG73" s="157"/>
      <c r="AH73" s="158"/>
      <c r="AI73" s="10"/>
      <c r="AJ73" s="9"/>
      <c r="AK73" s="156"/>
      <c r="AL73" s="157"/>
      <c r="AM73" s="158"/>
      <c r="AN73" s="153"/>
    </row>
    <row r="74" spans="1:40" s="111" customFormat="1" ht="114" customHeight="1" hidden="1">
      <c r="A74" s="241"/>
      <c r="B74" s="168"/>
      <c r="C74" s="199"/>
      <c r="D74" s="200"/>
      <c r="E74" s="199"/>
      <c r="F74" s="200"/>
      <c r="G74" s="199"/>
      <c r="H74" s="200"/>
      <c r="I74" s="199"/>
      <c r="J74" s="200"/>
      <c r="K74" s="163" t="s">
        <v>469</v>
      </c>
      <c r="L74" s="163"/>
      <c r="M74" s="163"/>
      <c r="N74" s="47" t="s">
        <v>470</v>
      </c>
      <c r="O74" s="47" t="s">
        <v>468</v>
      </c>
      <c r="P74" s="168"/>
      <c r="Q74" s="51" t="s">
        <v>272</v>
      </c>
      <c r="R74" s="28">
        <v>43101</v>
      </c>
      <c r="S74" s="29">
        <v>43465</v>
      </c>
      <c r="T74" s="130"/>
      <c r="U74" s="127"/>
      <c r="V74" s="160"/>
      <c r="W74" s="161"/>
      <c r="X74" s="162"/>
      <c r="Y74" s="10"/>
      <c r="Z74" s="9"/>
      <c r="AA74" s="156"/>
      <c r="AB74" s="157"/>
      <c r="AC74" s="159"/>
      <c r="AD74" s="10"/>
      <c r="AE74" s="9"/>
      <c r="AF74" s="156"/>
      <c r="AG74" s="157"/>
      <c r="AH74" s="159"/>
      <c r="AI74" s="10"/>
      <c r="AJ74" s="9"/>
      <c r="AK74" s="156"/>
      <c r="AL74" s="157"/>
      <c r="AM74" s="158"/>
      <c r="AN74" s="153"/>
    </row>
    <row r="75" spans="1:40" s="111" customFormat="1" ht="60.75" customHeight="1" hidden="1">
      <c r="A75" s="239" t="s">
        <v>38</v>
      </c>
      <c r="B75" s="173" t="s">
        <v>57</v>
      </c>
      <c r="C75" s="201" t="s">
        <v>69</v>
      </c>
      <c r="D75" s="202"/>
      <c r="E75" s="201" t="s">
        <v>94</v>
      </c>
      <c r="F75" s="202"/>
      <c r="G75" s="201" t="s">
        <v>104</v>
      </c>
      <c r="H75" s="202"/>
      <c r="I75" s="201" t="s">
        <v>110</v>
      </c>
      <c r="J75" s="202"/>
      <c r="K75" s="163" t="s">
        <v>471</v>
      </c>
      <c r="L75" s="163"/>
      <c r="M75" s="163"/>
      <c r="N75" s="47" t="s">
        <v>536</v>
      </c>
      <c r="O75" s="47" t="s">
        <v>472</v>
      </c>
      <c r="P75" s="173" t="s">
        <v>401</v>
      </c>
      <c r="Q75" s="51" t="s">
        <v>272</v>
      </c>
      <c r="R75" s="28">
        <v>43101</v>
      </c>
      <c r="S75" s="29">
        <v>43465</v>
      </c>
      <c r="T75" s="130"/>
      <c r="U75" s="127"/>
      <c r="V75" s="160"/>
      <c r="W75" s="161"/>
      <c r="X75" s="162"/>
      <c r="Y75" s="10"/>
      <c r="Z75" s="9"/>
      <c r="AA75" s="156"/>
      <c r="AB75" s="157"/>
      <c r="AC75" s="159"/>
      <c r="AD75" s="10"/>
      <c r="AE75" s="9"/>
      <c r="AF75" s="156"/>
      <c r="AG75" s="157"/>
      <c r="AH75" s="159"/>
      <c r="AI75" s="10"/>
      <c r="AJ75" s="9"/>
      <c r="AK75" s="156"/>
      <c r="AL75" s="157"/>
      <c r="AM75" s="158"/>
      <c r="AN75" s="153"/>
    </row>
    <row r="76" spans="1:40" s="111" customFormat="1" ht="61.5" customHeight="1" hidden="1">
      <c r="A76" s="240"/>
      <c r="B76" s="167"/>
      <c r="C76" s="197"/>
      <c r="D76" s="198"/>
      <c r="E76" s="197"/>
      <c r="F76" s="198"/>
      <c r="G76" s="197"/>
      <c r="H76" s="198"/>
      <c r="I76" s="197"/>
      <c r="J76" s="198"/>
      <c r="K76" s="163" t="s">
        <v>473</v>
      </c>
      <c r="L76" s="163"/>
      <c r="M76" s="163"/>
      <c r="N76" s="47" t="s">
        <v>474</v>
      </c>
      <c r="O76" s="47" t="s">
        <v>472</v>
      </c>
      <c r="P76" s="167"/>
      <c r="Q76" s="51" t="s">
        <v>272</v>
      </c>
      <c r="R76" s="28">
        <v>43101</v>
      </c>
      <c r="S76" s="29">
        <v>43465</v>
      </c>
      <c r="T76" s="130"/>
      <c r="U76" s="127"/>
      <c r="V76" s="160"/>
      <c r="W76" s="161"/>
      <c r="X76" s="162"/>
      <c r="Y76" s="10"/>
      <c r="Z76" s="9"/>
      <c r="AA76" s="156"/>
      <c r="AB76" s="157"/>
      <c r="AC76" s="159"/>
      <c r="AD76" s="10"/>
      <c r="AE76" s="9"/>
      <c r="AF76" s="156"/>
      <c r="AG76" s="157"/>
      <c r="AH76" s="159"/>
      <c r="AI76" s="10"/>
      <c r="AJ76" s="9"/>
      <c r="AK76" s="156"/>
      <c r="AL76" s="157"/>
      <c r="AM76" s="158"/>
      <c r="AN76" s="153"/>
    </row>
    <row r="77" spans="1:40" s="111" customFormat="1" ht="56.25" customHeight="1" hidden="1">
      <c r="A77" s="240"/>
      <c r="B77" s="167"/>
      <c r="C77" s="197"/>
      <c r="D77" s="198"/>
      <c r="E77" s="197"/>
      <c r="F77" s="198"/>
      <c r="G77" s="197"/>
      <c r="H77" s="198"/>
      <c r="I77" s="197"/>
      <c r="J77" s="198"/>
      <c r="K77" s="163" t="s">
        <v>475</v>
      </c>
      <c r="L77" s="163"/>
      <c r="M77" s="163"/>
      <c r="N77" s="47" t="s">
        <v>476</v>
      </c>
      <c r="O77" s="47" t="s">
        <v>468</v>
      </c>
      <c r="P77" s="167"/>
      <c r="Q77" s="51" t="s">
        <v>272</v>
      </c>
      <c r="R77" s="28">
        <v>43101</v>
      </c>
      <c r="S77" s="29">
        <v>43465</v>
      </c>
      <c r="T77" s="130"/>
      <c r="U77" s="127"/>
      <c r="V77" s="160"/>
      <c r="W77" s="161"/>
      <c r="X77" s="162"/>
      <c r="Y77" s="10"/>
      <c r="Z77" s="9"/>
      <c r="AA77" s="156"/>
      <c r="AB77" s="157"/>
      <c r="AC77" s="159"/>
      <c r="AD77" s="10"/>
      <c r="AE77" s="9"/>
      <c r="AF77" s="156"/>
      <c r="AG77" s="157"/>
      <c r="AH77" s="159"/>
      <c r="AI77" s="10"/>
      <c r="AJ77" s="9"/>
      <c r="AK77" s="156"/>
      <c r="AL77" s="157"/>
      <c r="AM77" s="158"/>
      <c r="AN77" s="153"/>
    </row>
    <row r="78" spans="1:40" s="111" customFormat="1" ht="56.25" customHeight="1" hidden="1">
      <c r="A78" s="240"/>
      <c r="B78" s="167"/>
      <c r="C78" s="197"/>
      <c r="D78" s="198"/>
      <c r="E78" s="197"/>
      <c r="F78" s="198"/>
      <c r="G78" s="197"/>
      <c r="H78" s="198"/>
      <c r="I78" s="197"/>
      <c r="J78" s="198"/>
      <c r="K78" s="163" t="s">
        <v>477</v>
      </c>
      <c r="L78" s="163"/>
      <c r="M78" s="163"/>
      <c r="N78" s="47" t="s">
        <v>478</v>
      </c>
      <c r="O78" s="47" t="s">
        <v>468</v>
      </c>
      <c r="P78" s="167"/>
      <c r="Q78" s="51" t="s">
        <v>272</v>
      </c>
      <c r="R78" s="28">
        <v>43101</v>
      </c>
      <c r="S78" s="29">
        <v>43465</v>
      </c>
      <c r="T78" s="130"/>
      <c r="U78" s="127"/>
      <c r="V78" s="160"/>
      <c r="W78" s="161"/>
      <c r="X78" s="164"/>
      <c r="Y78" s="10"/>
      <c r="Z78" s="9"/>
      <c r="AA78" s="156"/>
      <c r="AB78" s="157"/>
      <c r="AC78" s="158"/>
      <c r="AD78" s="10"/>
      <c r="AE78" s="9"/>
      <c r="AF78" s="156"/>
      <c r="AG78" s="157"/>
      <c r="AH78" s="158"/>
      <c r="AI78" s="10"/>
      <c r="AJ78" s="9"/>
      <c r="AK78" s="156"/>
      <c r="AL78" s="157"/>
      <c r="AM78" s="158"/>
      <c r="AN78" s="153"/>
    </row>
    <row r="79" spans="1:40" s="111" customFormat="1" ht="56.25" customHeight="1" hidden="1">
      <c r="A79" s="240"/>
      <c r="B79" s="167"/>
      <c r="C79" s="197"/>
      <c r="D79" s="198"/>
      <c r="E79" s="197"/>
      <c r="F79" s="198"/>
      <c r="G79" s="197"/>
      <c r="H79" s="198"/>
      <c r="I79" s="197"/>
      <c r="J79" s="198"/>
      <c r="K79" s="163" t="s">
        <v>479</v>
      </c>
      <c r="L79" s="163"/>
      <c r="M79" s="163"/>
      <c r="N79" s="47" t="s">
        <v>537</v>
      </c>
      <c r="O79" s="47" t="s">
        <v>480</v>
      </c>
      <c r="P79" s="167"/>
      <c r="Q79" s="51" t="s">
        <v>272</v>
      </c>
      <c r="R79" s="28">
        <v>43101</v>
      </c>
      <c r="S79" s="29">
        <v>43465</v>
      </c>
      <c r="T79" s="130"/>
      <c r="U79" s="127"/>
      <c r="V79" s="160"/>
      <c r="W79" s="161"/>
      <c r="X79" s="164"/>
      <c r="Y79" s="10"/>
      <c r="Z79" s="9"/>
      <c r="AA79" s="156"/>
      <c r="AB79" s="157"/>
      <c r="AC79" s="158"/>
      <c r="AD79" s="10"/>
      <c r="AE79" s="9"/>
      <c r="AF79" s="156"/>
      <c r="AG79" s="157"/>
      <c r="AH79" s="158"/>
      <c r="AI79" s="10"/>
      <c r="AJ79" s="9"/>
      <c r="AK79" s="156"/>
      <c r="AL79" s="157"/>
      <c r="AM79" s="158"/>
      <c r="AN79" s="153"/>
    </row>
    <row r="80" spans="1:40" s="111" customFormat="1" ht="63.75" customHeight="1" hidden="1">
      <c r="A80" s="240"/>
      <c r="B80" s="167"/>
      <c r="C80" s="197"/>
      <c r="D80" s="198"/>
      <c r="E80" s="197"/>
      <c r="F80" s="198"/>
      <c r="G80" s="197"/>
      <c r="H80" s="198"/>
      <c r="I80" s="197"/>
      <c r="J80" s="198"/>
      <c r="K80" s="163" t="s">
        <v>473</v>
      </c>
      <c r="L80" s="163"/>
      <c r="M80" s="163"/>
      <c r="N80" s="47" t="s">
        <v>474</v>
      </c>
      <c r="O80" s="47" t="s">
        <v>480</v>
      </c>
      <c r="P80" s="167"/>
      <c r="Q80" s="51" t="s">
        <v>272</v>
      </c>
      <c r="R80" s="28">
        <v>43101</v>
      </c>
      <c r="S80" s="29">
        <v>43465</v>
      </c>
      <c r="T80" s="130"/>
      <c r="U80" s="127"/>
      <c r="V80" s="160"/>
      <c r="W80" s="161"/>
      <c r="X80" s="162"/>
      <c r="Y80" s="10"/>
      <c r="Z80" s="9"/>
      <c r="AA80" s="156"/>
      <c r="AB80" s="157"/>
      <c r="AC80" s="159"/>
      <c r="AD80" s="10"/>
      <c r="AE80" s="9"/>
      <c r="AF80" s="156"/>
      <c r="AG80" s="157"/>
      <c r="AH80" s="159"/>
      <c r="AI80" s="10"/>
      <c r="AJ80" s="9"/>
      <c r="AK80" s="156"/>
      <c r="AL80" s="157"/>
      <c r="AM80" s="158"/>
      <c r="AN80" s="153"/>
    </row>
    <row r="81" spans="1:40" s="111" customFormat="1" ht="56.25" customHeight="1" hidden="1">
      <c r="A81" s="240"/>
      <c r="B81" s="167"/>
      <c r="C81" s="197"/>
      <c r="D81" s="198"/>
      <c r="E81" s="197"/>
      <c r="F81" s="198"/>
      <c r="G81" s="197"/>
      <c r="H81" s="198"/>
      <c r="I81" s="197"/>
      <c r="J81" s="198"/>
      <c r="K81" s="163" t="s">
        <v>481</v>
      </c>
      <c r="L81" s="163"/>
      <c r="M81" s="163"/>
      <c r="N81" s="47" t="s">
        <v>482</v>
      </c>
      <c r="O81" s="47" t="s">
        <v>468</v>
      </c>
      <c r="P81" s="167"/>
      <c r="Q81" s="51" t="s">
        <v>272</v>
      </c>
      <c r="R81" s="28">
        <v>43101</v>
      </c>
      <c r="S81" s="29">
        <v>43465</v>
      </c>
      <c r="T81" s="130"/>
      <c r="U81" s="127"/>
      <c r="V81" s="160"/>
      <c r="W81" s="161"/>
      <c r="X81" s="162"/>
      <c r="Y81" s="10"/>
      <c r="Z81" s="9"/>
      <c r="AA81" s="156"/>
      <c r="AB81" s="157"/>
      <c r="AC81" s="159"/>
      <c r="AD81" s="10"/>
      <c r="AE81" s="9"/>
      <c r="AF81" s="156"/>
      <c r="AG81" s="157"/>
      <c r="AH81" s="159"/>
      <c r="AI81" s="10"/>
      <c r="AJ81" s="9"/>
      <c r="AK81" s="156"/>
      <c r="AL81" s="157"/>
      <c r="AM81" s="158"/>
      <c r="AN81" s="153"/>
    </row>
    <row r="82" spans="1:40" s="111" customFormat="1" ht="63" customHeight="1" hidden="1">
      <c r="A82" s="240"/>
      <c r="B82" s="167"/>
      <c r="C82" s="197"/>
      <c r="D82" s="198"/>
      <c r="E82" s="197"/>
      <c r="F82" s="198"/>
      <c r="G82" s="197"/>
      <c r="H82" s="198"/>
      <c r="I82" s="197"/>
      <c r="J82" s="198"/>
      <c r="K82" s="163" t="s">
        <v>483</v>
      </c>
      <c r="L82" s="163"/>
      <c r="M82" s="163"/>
      <c r="N82" s="47" t="s">
        <v>484</v>
      </c>
      <c r="O82" s="47" t="s">
        <v>468</v>
      </c>
      <c r="P82" s="167"/>
      <c r="Q82" s="51" t="s">
        <v>272</v>
      </c>
      <c r="R82" s="28">
        <v>43101</v>
      </c>
      <c r="S82" s="29">
        <v>43465</v>
      </c>
      <c r="T82" s="130"/>
      <c r="U82" s="127"/>
      <c r="V82" s="160"/>
      <c r="W82" s="161"/>
      <c r="X82" s="164"/>
      <c r="Y82" s="10"/>
      <c r="Z82" s="9"/>
      <c r="AA82" s="156"/>
      <c r="AB82" s="157"/>
      <c r="AC82" s="158"/>
      <c r="AD82" s="10"/>
      <c r="AE82" s="9"/>
      <c r="AF82" s="156"/>
      <c r="AG82" s="157"/>
      <c r="AH82" s="158"/>
      <c r="AI82" s="10"/>
      <c r="AJ82" s="9"/>
      <c r="AK82" s="156"/>
      <c r="AL82" s="157"/>
      <c r="AM82" s="158"/>
      <c r="AN82" s="153"/>
    </row>
    <row r="83" spans="1:40" s="111" customFormat="1" ht="56.25" customHeight="1" hidden="1">
      <c r="A83" s="240"/>
      <c r="B83" s="167"/>
      <c r="C83" s="197"/>
      <c r="D83" s="198"/>
      <c r="E83" s="197"/>
      <c r="F83" s="198"/>
      <c r="G83" s="197"/>
      <c r="H83" s="198"/>
      <c r="I83" s="197"/>
      <c r="J83" s="198"/>
      <c r="K83" s="163" t="s">
        <v>618</v>
      </c>
      <c r="L83" s="163"/>
      <c r="M83" s="163"/>
      <c r="N83" s="47" t="s">
        <v>538</v>
      </c>
      <c r="O83" s="47" t="s">
        <v>472</v>
      </c>
      <c r="P83" s="167"/>
      <c r="Q83" s="51" t="s">
        <v>272</v>
      </c>
      <c r="R83" s="28">
        <v>43101</v>
      </c>
      <c r="S83" s="29">
        <v>43465</v>
      </c>
      <c r="T83" s="130"/>
      <c r="U83" s="127"/>
      <c r="V83" s="160"/>
      <c r="W83" s="161"/>
      <c r="X83" s="164"/>
      <c r="Y83" s="10"/>
      <c r="Z83" s="9"/>
      <c r="AA83" s="156"/>
      <c r="AB83" s="157"/>
      <c r="AC83" s="158"/>
      <c r="AD83" s="10"/>
      <c r="AE83" s="9"/>
      <c r="AF83" s="156"/>
      <c r="AG83" s="157"/>
      <c r="AH83" s="158"/>
      <c r="AI83" s="10"/>
      <c r="AJ83" s="9"/>
      <c r="AK83" s="156"/>
      <c r="AL83" s="157"/>
      <c r="AM83" s="158"/>
      <c r="AN83" s="153"/>
    </row>
    <row r="84" spans="1:40" s="111" customFormat="1" ht="71.25" customHeight="1" hidden="1">
      <c r="A84" s="240"/>
      <c r="B84" s="167"/>
      <c r="C84" s="197"/>
      <c r="D84" s="198"/>
      <c r="E84" s="197"/>
      <c r="F84" s="198"/>
      <c r="G84" s="197"/>
      <c r="H84" s="198"/>
      <c r="I84" s="197"/>
      <c r="J84" s="198"/>
      <c r="K84" s="163" t="s">
        <v>485</v>
      </c>
      <c r="L84" s="163"/>
      <c r="M84" s="163"/>
      <c r="N84" s="47" t="s">
        <v>486</v>
      </c>
      <c r="O84" s="47" t="s">
        <v>472</v>
      </c>
      <c r="P84" s="167"/>
      <c r="Q84" s="51" t="s">
        <v>272</v>
      </c>
      <c r="R84" s="28">
        <v>43101</v>
      </c>
      <c r="S84" s="29">
        <v>43465</v>
      </c>
      <c r="T84" s="130"/>
      <c r="U84" s="127"/>
      <c r="V84" s="160"/>
      <c r="W84" s="161"/>
      <c r="X84" s="162"/>
      <c r="Y84" s="10"/>
      <c r="Z84" s="9"/>
      <c r="AA84" s="156"/>
      <c r="AB84" s="157"/>
      <c r="AC84" s="159"/>
      <c r="AD84" s="10"/>
      <c r="AE84" s="9"/>
      <c r="AF84" s="156"/>
      <c r="AG84" s="157"/>
      <c r="AH84" s="159"/>
      <c r="AI84" s="10"/>
      <c r="AJ84" s="9"/>
      <c r="AK84" s="156"/>
      <c r="AL84" s="157"/>
      <c r="AM84" s="158"/>
      <c r="AN84" s="153"/>
    </row>
    <row r="85" spans="1:40" s="111" customFormat="1" ht="92.25" customHeight="1" hidden="1">
      <c r="A85" s="241"/>
      <c r="B85" s="168"/>
      <c r="C85" s="199"/>
      <c r="D85" s="200"/>
      <c r="E85" s="199"/>
      <c r="F85" s="200"/>
      <c r="G85" s="199"/>
      <c r="H85" s="200"/>
      <c r="I85" s="199"/>
      <c r="J85" s="200"/>
      <c r="K85" s="163" t="s">
        <v>487</v>
      </c>
      <c r="L85" s="163"/>
      <c r="M85" s="163"/>
      <c r="N85" s="47" t="s">
        <v>488</v>
      </c>
      <c r="O85" s="47" t="s">
        <v>489</v>
      </c>
      <c r="P85" s="168"/>
      <c r="Q85" s="51" t="s">
        <v>272</v>
      </c>
      <c r="R85" s="28">
        <v>43101</v>
      </c>
      <c r="S85" s="29">
        <v>43465</v>
      </c>
      <c r="T85" s="130"/>
      <c r="U85" s="127"/>
      <c r="V85" s="160"/>
      <c r="W85" s="161"/>
      <c r="X85" s="162"/>
      <c r="Y85" s="10"/>
      <c r="Z85" s="9"/>
      <c r="AA85" s="156"/>
      <c r="AB85" s="157"/>
      <c r="AC85" s="159"/>
      <c r="AD85" s="10"/>
      <c r="AE85" s="9"/>
      <c r="AF85" s="156"/>
      <c r="AG85" s="157"/>
      <c r="AH85" s="159"/>
      <c r="AI85" s="10"/>
      <c r="AJ85" s="9"/>
      <c r="AK85" s="156"/>
      <c r="AL85" s="157"/>
      <c r="AM85" s="158"/>
      <c r="AN85" s="153"/>
    </row>
    <row r="86" spans="1:40" s="111" customFormat="1" ht="56.25" customHeight="1" hidden="1">
      <c r="A86" s="239" t="s">
        <v>38</v>
      </c>
      <c r="B86" s="173" t="s">
        <v>57</v>
      </c>
      <c r="C86" s="201" t="s">
        <v>69</v>
      </c>
      <c r="D86" s="202"/>
      <c r="E86" s="201" t="s">
        <v>94</v>
      </c>
      <c r="F86" s="202"/>
      <c r="G86" s="201" t="s">
        <v>104</v>
      </c>
      <c r="H86" s="202"/>
      <c r="I86" s="201" t="s">
        <v>110</v>
      </c>
      <c r="J86" s="202"/>
      <c r="K86" s="163" t="s">
        <v>490</v>
      </c>
      <c r="L86" s="163"/>
      <c r="M86" s="163"/>
      <c r="N86" s="47" t="s">
        <v>539</v>
      </c>
      <c r="O86" s="47" t="s">
        <v>472</v>
      </c>
      <c r="P86" s="173" t="s">
        <v>401</v>
      </c>
      <c r="Q86" s="51" t="s">
        <v>272</v>
      </c>
      <c r="R86" s="28">
        <v>43101</v>
      </c>
      <c r="S86" s="29">
        <v>43465</v>
      </c>
      <c r="T86" s="130"/>
      <c r="U86" s="127"/>
      <c r="V86" s="160"/>
      <c r="W86" s="161"/>
      <c r="X86" s="164"/>
      <c r="Y86" s="10"/>
      <c r="Z86" s="9"/>
      <c r="AA86" s="156"/>
      <c r="AB86" s="157"/>
      <c r="AC86" s="158"/>
      <c r="AD86" s="10"/>
      <c r="AE86" s="9"/>
      <c r="AF86" s="156"/>
      <c r="AG86" s="157"/>
      <c r="AH86" s="158"/>
      <c r="AI86" s="10"/>
      <c r="AJ86" s="9"/>
      <c r="AK86" s="156"/>
      <c r="AL86" s="157"/>
      <c r="AM86" s="158"/>
      <c r="AN86" s="153"/>
    </row>
    <row r="87" spans="1:40" s="111" customFormat="1" ht="62.25" customHeight="1" hidden="1">
      <c r="A87" s="240"/>
      <c r="B87" s="167"/>
      <c r="C87" s="197"/>
      <c r="D87" s="198"/>
      <c r="E87" s="197"/>
      <c r="F87" s="198"/>
      <c r="G87" s="197"/>
      <c r="H87" s="198"/>
      <c r="I87" s="197"/>
      <c r="J87" s="198"/>
      <c r="K87" s="166" t="s">
        <v>491</v>
      </c>
      <c r="L87" s="166"/>
      <c r="M87" s="166"/>
      <c r="N87" s="47" t="s">
        <v>540</v>
      </c>
      <c r="O87" s="47" t="s">
        <v>492</v>
      </c>
      <c r="P87" s="167"/>
      <c r="Q87" s="51" t="s">
        <v>272</v>
      </c>
      <c r="R87" s="28">
        <v>43101</v>
      </c>
      <c r="S87" s="29">
        <v>43465</v>
      </c>
      <c r="T87" s="130"/>
      <c r="U87" s="127"/>
      <c r="V87" s="160"/>
      <c r="W87" s="161"/>
      <c r="X87" s="164"/>
      <c r="Y87" s="10"/>
      <c r="Z87" s="9"/>
      <c r="AA87" s="156"/>
      <c r="AB87" s="157"/>
      <c r="AC87" s="158"/>
      <c r="AD87" s="10"/>
      <c r="AE87" s="9"/>
      <c r="AF87" s="156"/>
      <c r="AG87" s="157"/>
      <c r="AH87" s="158"/>
      <c r="AI87" s="10"/>
      <c r="AJ87" s="9"/>
      <c r="AK87" s="156"/>
      <c r="AL87" s="157"/>
      <c r="AM87" s="158"/>
      <c r="AN87" s="153"/>
    </row>
    <row r="88" spans="1:40" s="111" customFormat="1" ht="62.25" customHeight="1" hidden="1">
      <c r="A88" s="240"/>
      <c r="B88" s="167"/>
      <c r="C88" s="197"/>
      <c r="D88" s="198"/>
      <c r="E88" s="197"/>
      <c r="F88" s="198"/>
      <c r="G88" s="197"/>
      <c r="H88" s="198"/>
      <c r="I88" s="197"/>
      <c r="J88" s="198"/>
      <c r="K88" s="163" t="s">
        <v>493</v>
      </c>
      <c r="L88" s="163"/>
      <c r="M88" s="163"/>
      <c r="N88" s="47" t="s">
        <v>494</v>
      </c>
      <c r="O88" s="47" t="s">
        <v>468</v>
      </c>
      <c r="P88" s="167"/>
      <c r="Q88" s="51" t="s">
        <v>272</v>
      </c>
      <c r="R88" s="28">
        <v>43101</v>
      </c>
      <c r="S88" s="29">
        <v>43465</v>
      </c>
      <c r="T88" s="130"/>
      <c r="U88" s="127"/>
      <c r="V88" s="160"/>
      <c r="W88" s="161"/>
      <c r="X88" s="162"/>
      <c r="Y88" s="10"/>
      <c r="Z88" s="9"/>
      <c r="AA88" s="156"/>
      <c r="AB88" s="157"/>
      <c r="AC88" s="159"/>
      <c r="AD88" s="10"/>
      <c r="AE88" s="9"/>
      <c r="AF88" s="156"/>
      <c r="AG88" s="157"/>
      <c r="AH88" s="159"/>
      <c r="AI88" s="10"/>
      <c r="AJ88" s="9"/>
      <c r="AK88" s="156"/>
      <c r="AL88" s="157"/>
      <c r="AM88" s="158"/>
      <c r="AN88" s="153"/>
    </row>
    <row r="89" spans="1:40" s="111" customFormat="1" ht="78.75" customHeight="1" hidden="1">
      <c r="A89" s="240"/>
      <c r="B89" s="167"/>
      <c r="C89" s="197"/>
      <c r="D89" s="198"/>
      <c r="E89" s="197"/>
      <c r="F89" s="198"/>
      <c r="G89" s="197"/>
      <c r="H89" s="198"/>
      <c r="I89" s="197"/>
      <c r="J89" s="198"/>
      <c r="K89" s="163" t="s">
        <v>495</v>
      </c>
      <c r="L89" s="163"/>
      <c r="M89" s="163"/>
      <c r="N89" s="47" t="s">
        <v>496</v>
      </c>
      <c r="O89" s="47" t="s">
        <v>468</v>
      </c>
      <c r="P89" s="167"/>
      <c r="Q89" s="51" t="s">
        <v>272</v>
      </c>
      <c r="R89" s="28">
        <v>43101</v>
      </c>
      <c r="S89" s="29">
        <v>43465</v>
      </c>
      <c r="T89" s="130"/>
      <c r="U89" s="127"/>
      <c r="V89" s="160"/>
      <c r="W89" s="161"/>
      <c r="X89" s="162"/>
      <c r="Y89" s="10"/>
      <c r="Z89" s="9"/>
      <c r="AA89" s="156"/>
      <c r="AB89" s="157"/>
      <c r="AC89" s="159"/>
      <c r="AD89" s="10"/>
      <c r="AE89" s="9"/>
      <c r="AF89" s="156"/>
      <c r="AG89" s="157"/>
      <c r="AH89" s="159"/>
      <c r="AI89" s="10"/>
      <c r="AJ89" s="9"/>
      <c r="AK89" s="156"/>
      <c r="AL89" s="157"/>
      <c r="AM89" s="158"/>
      <c r="AN89" s="153"/>
    </row>
    <row r="90" spans="1:40" s="111" customFormat="1" ht="62.25" customHeight="1" hidden="1">
      <c r="A90" s="240"/>
      <c r="B90" s="167"/>
      <c r="C90" s="197"/>
      <c r="D90" s="198"/>
      <c r="E90" s="197"/>
      <c r="F90" s="198"/>
      <c r="G90" s="197"/>
      <c r="H90" s="198"/>
      <c r="I90" s="197"/>
      <c r="J90" s="198"/>
      <c r="K90" s="163" t="s">
        <v>497</v>
      </c>
      <c r="L90" s="163"/>
      <c r="M90" s="163"/>
      <c r="N90" s="47" t="s">
        <v>541</v>
      </c>
      <c r="O90" s="47" t="s">
        <v>472</v>
      </c>
      <c r="P90" s="167"/>
      <c r="Q90" s="51" t="s">
        <v>272</v>
      </c>
      <c r="R90" s="28">
        <v>43101</v>
      </c>
      <c r="S90" s="29">
        <v>43465</v>
      </c>
      <c r="T90" s="130"/>
      <c r="U90" s="127"/>
      <c r="V90" s="160"/>
      <c r="W90" s="161"/>
      <c r="X90" s="164"/>
      <c r="Y90" s="10"/>
      <c r="Z90" s="9"/>
      <c r="AA90" s="156"/>
      <c r="AB90" s="157"/>
      <c r="AC90" s="158"/>
      <c r="AD90" s="10"/>
      <c r="AE90" s="9"/>
      <c r="AF90" s="156"/>
      <c r="AG90" s="157"/>
      <c r="AH90" s="158"/>
      <c r="AI90" s="10"/>
      <c r="AJ90" s="9"/>
      <c r="AK90" s="156"/>
      <c r="AL90" s="157"/>
      <c r="AM90" s="158"/>
      <c r="AN90" s="153"/>
    </row>
    <row r="91" spans="1:40" s="111" customFormat="1" ht="62.25" customHeight="1" hidden="1">
      <c r="A91" s="240"/>
      <c r="B91" s="167"/>
      <c r="C91" s="197"/>
      <c r="D91" s="198"/>
      <c r="E91" s="197"/>
      <c r="F91" s="198"/>
      <c r="G91" s="197"/>
      <c r="H91" s="198"/>
      <c r="I91" s="197"/>
      <c r="J91" s="198"/>
      <c r="K91" s="163" t="s">
        <v>498</v>
      </c>
      <c r="L91" s="163"/>
      <c r="M91" s="163"/>
      <c r="N91" s="47" t="s">
        <v>499</v>
      </c>
      <c r="O91" s="47" t="s">
        <v>472</v>
      </c>
      <c r="P91" s="167"/>
      <c r="Q91" s="51" t="s">
        <v>272</v>
      </c>
      <c r="R91" s="28">
        <v>43101</v>
      </c>
      <c r="S91" s="29">
        <v>43465</v>
      </c>
      <c r="T91" s="130"/>
      <c r="U91" s="127"/>
      <c r="V91" s="160"/>
      <c r="W91" s="161"/>
      <c r="X91" s="164"/>
      <c r="Y91" s="10"/>
      <c r="Z91" s="9"/>
      <c r="AA91" s="156"/>
      <c r="AB91" s="157"/>
      <c r="AC91" s="158"/>
      <c r="AD91" s="10"/>
      <c r="AE91" s="9"/>
      <c r="AF91" s="156"/>
      <c r="AG91" s="157"/>
      <c r="AH91" s="158"/>
      <c r="AI91" s="10"/>
      <c r="AJ91" s="9"/>
      <c r="AK91" s="156"/>
      <c r="AL91" s="157"/>
      <c r="AM91" s="158"/>
      <c r="AN91" s="153"/>
    </row>
    <row r="92" spans="1:40" s="111" customFormat="1" ht="62.25" customHeight="1" hidden="1">
      <c r="A92" s="240"/>
      <c r="B92" s="167"/>
      <c r="C92" s="197"/>
      <c r="D92" s="198"/>
      <c r="E92" s="197"/>
      <c r="F92" s="198"/>
      <c r="G92" s="197"/>
      <c r="H92" s="198"/>
      <c r="I92" s="197"/>
      <c r="J92" s="198"/>
      <c r="K92" s="165" t="s">
        <v>542</v>
      </c>
      <c r="L92" s="165"/>
      <c r="M92" s="165"/>
      <c r="N92" s="47" t="s">
        <v>543</v>
      </c>
      <c r="O92" s="47" t="s">
        <v>492</v>
      </c>
      <c r="P92" s="167"/>
      <c r="Q92" s="51" t="s">
        <v>272</v>
      </c>
      <c r="R92" s="28">
        <v>43101</v>
      </c>
      <c r="S92" s="29">
        <v>43465</v>
      </c>
      <c r="T92" s="130"/>
      <c r="U92" s="127"/>
      <c r="V92" s="160"/>
      <c r="W92" s="161"/>
      <c r="X92" s="162"/>
      <c r="Y92" s="10"/>
      <c r="Z92" s="9"/>
      <c r="AA92" s="156"/>
      <c r="AB92" s="157"/>
      <c r="AC92" s="159"/>
      <c r="AD92" s="10"/>
      <c r="AE92" s="9"/>
      <c r="AF92" s="156"/>
      <c r="AG92" s="157"/>
      <c r="AH92" s="159"/>
      <c r="AI92" s="10"/>
      <c r="AJ92" s="9"/>
      <c r="AK92" s="156"/>
      <c r="AL92" s="157"/>
      <c r="AM92" s="158"/>
      <c r="AN92" s="153"/>
    </row>
    <row r="93" spans="1:40" s="111" customFormat="1" ht="139.5" customHeight="1" hidden="1">
      <c r="A93" s="240"/>
      <c r="B93" s="167"/>
      <c r="C93" s="197"/>
      <c r="D93" s="198"/>
      <c r="E93" s="197"/>
      <c r="F93" s="198"/>
      <c r="G93" s="197"/>
      <c r="H93" s="198"/>
      <c r="I93" s="197"/>
      <c r="J93" s="198"/>
      <c r="K93" s="163" t="s">
        <v>544</v>
      </c>
      <c r="L93" s="163"/>
      <c r="M93" s="163"/>
      <c r="N93" s="47" t="s">
        <v>545</v>
      </c>
      <c r="O93" s="47" t="s">
        <v>468</v>
      </c>
      <c r="P93" s="167"/>
      <c r="Q93" s="51" t="s">
        <v>272</v>
      </c>
      <c r="R93" s="28">
        <v>43101</v>
      </c>
      <c r="S93" s="29">
        <v>43465</v>
      </c>
      <c r="T93" s="130"/>
      <c r="U93" s="127"/>
      <c r="V93" s="160"/>
      <c r="W93" s="161"/>
      <c r="X93" s="162"/>
      <c r="Y93" s="10"/>
      <c r="Z93" s="9"/>
      <c r="AA93" s="156"/>
      <c r="AB93" s="157"/>
      <c r="AC93" s="159"/>
      <c r="AD93" s="10"/>
      <c r="AE93" s="9"/>
      <c r="AF93" s="156"/>
      <c r="AG93" s="157"/>
      <c r="AH93" s="159"/>
      <c r="AI93" s="10"/>
      <c r="AJ93" s="9"/>
      <c r="AK93" s="156"/>
      <c r="AL93" s="157"/>
      <c r="AM93" s="158"/>
      <c r="AN93" s="153"/>
    </row>
    <row r="94" spans="1:40" s="111" customFormat="1" ht="119.25" customHeight="1" hidden="1">
      <c r="A94" s="241"/>
      <c r="B94" s="168"/>
      <c r="C94" s="199"/>
      <c r="D94" s="200"/>
      <c r="E94" s="199"/>
      <c r="F94" s="200"/>
      <c r="G94" s="199"/>
      <c r="H94" s="200"/>
      <c r="I94" s="199"/>
      <c r="J94" s="200"/>
      <c r="K94" s="163" t="s">
        <v>546</v>
      </c>
      <c r="L94" s="163"/>
      <c r="M94" s="163"/>
      <c r="N94" s="47" t="s">
        <v>500</v>
      </c>
      <c r="O94" s="47" t="s">
        <v>468</v>
      </c>
      <c r="P94" s="168"/>
      <c r="Q94" s="51" t="s">
        <v>272</v>
      </c>
      <c r="R94" s="28">
        <v>43101</v>
      </c>
      <c r="S94" s="29">
        <v>43465</v>
      </c>
      <c r="T94" s="130"/>
      <c r="U94" s="127"/>
      <c r="V94" s="160"/>
      <c r="W94" s="161"/>
      <c r="X94" s="164"/>
      <c r="Y94" s="10"/>
      <c r="Z94" s="9"/>
      <c r="AA94" s="156"/>
      <c r="AB94" s="157"/>
      <c r="AC94" s="158"/>
      <c r="AD94" s="10"/>
      <c r="AE94" s="9"/>
      <c r="AF94" s="156"/>
      <c r="AG94" s="157"/>
      <c r="AH94" s="158"/>
      <c r="AI94" s="10"/>
      <c r="AJ94" s="9"/>
      <c r="AK94" s="156"/>
      <c r="AL94" s="157"/>
      <c r="AM94" s="158"/>
      <c r="AN94" s="153"/>
    </row>
    <row r="95" spans="1:40" s="111" customFormat="1" ht="142.5" customHeight="1" hidden="1">
      <c r="A95" s="239" t="s">
        <v>38</v>
      </c>
      <c r="B95" s="173" t="s">
        <v>57</v>
      </c>
      <c r="C95" s="201" t="s">
        <v>69</v>
      </c>
      <c r="D95" s="202"/>
      <c r="E95" s="201" t="s">
        <v>94</v>
      </c>
      <c r="F95" s="202"/>
      <c r="G95" s="201" t="s">
        <v>104</v>
      </c>
      <c r="H95" s="202"/>
      <c r="I95" s="201" t="s">
        <v>110</v>
      </c>
      <c r="J95" s="202"/>
      <c r="K95" s="163" t="s">
        <v>547</v>
      </c>
      <c r="L95" s="163"/>
      <c r="M95" s="163"/>
      <c r="N95" s="47" t="s">
        <v>548</v>
      </c>
      <c r="O95" s="47" t="s">
        <v>472</v>
      </c>
      <c r="P95" s="173" t="s">
        <v>401</v>
      </c>
      <c r="Q95" s="51" t="s">
        <v>272</v>
      </c>
      <c r="R95" s="28">
        <v>43101</v>
      </c>
      <c r="S95" s="29">
        <v>43465</v>
      </c>
      <c r="T95" s="130"/>
      <c r="U95" s="127"/>
      <c r="V95" s="160"/>
      <c r="W95" s="161"/>
      <c r="X95" s="164"/>
      <c r="Y95" s="10"/>
      <c r="Z95" s="9"/>
      <c r="AA95" s="156"/>
      <c r="AB95" s="157"/>
      <c r="AC95" s="158"/>
      <c r="AD95" s="10"/>
      <c r="AE95" s="9"/>
      <c r="AF95" s="156"/>
      <c r="AG95" s="157"/>
      <c r="AH95" s="158"/>
      <c r="AI95" s="10"/>
      <c r="AJ95" s="9"/>
      <c r="AK95" s="156"/>
      <c r="AL95" s="157"/>
      <c r="AM95" s="158"/>
      <c r="AN95" s="153"/>
    </row>
    <row r="96" spans="1:40" s="111" customFormat="1" ht="156.75" customHeight="1" hidden="1">
      <c r="A96" s="240"/>
      <c r="B96" s="167"/>
      <c r="C96" s="197"/>
      <c r="D96" s="198"/>
      <c r="E96" s="197"/>
      <c r="F96" s="198"/>
      <c r="G96" s="197"/>
      <c r="H96" s="198"/>
      <c r="I96" s="197"/>
      <c r="J96" s="198"/>
      <c r="K96" s="163" t="s">
        <v>549</v>
      </c>
      <c r="L96" s="163"/>
      <c r="M96" s="163"/>
      <c r="N96" s="47" t="s">
        <v>550</v>
      </c>
      <c r="O96" s="47" t="s">
        <v>472</v>
      </c>
      <c r="P96" s="167"/>
      <c r="Q96" s="51" t="s">
        <v>272</v>
      </c>
      <c r="R96" s="28">
        <v>43101</v>
      </c>
      <c r="S96" s="29">
        <v>43465</v>
      </c>
      <c r="T96" s="130"/>
      <c r="U96" s="127"/>
      <c r="V96" s="160"/>
      <c r="W96" s="161"/>
      <c r="X96" s="162"/>
      <c r="Y96" s="10"/>
      <c r="Z96" s="9"/>
      <c r="AA96" s="156"/>
      <c r="AB96" s="157"/>
      <c r="AC96" s="159"/>
      <c r="AD96" s="10"/>
      <c r="AE96" s="9"/>
      <c r="AF96" s="156"/>
      <c r="AG96" s="157"/>
      <c r="AH96" s="159"/>
      <c r="AI96" s="10"/>
      <c r="AJ96" s="9"/>
      <c r="AK96" s="156"/>
      <c r="AL96" s="157"/>
      <c r="AM96" s="158"/>
      <c r="AN96" s="153"/>
    </row>
    <row r="97" spans="1:40" s="111" customFormat="1" ht="56.25" customHeight="1" hidden="1">
      <c r="A97" s="240"/>
      <c r="B97" s="167"/>
      <c r="C97" s="197"/>
      <c r="D97" s="198"/>
      <c r="E97" s="197"/>
      <c r="F97" s="198"/>
      <c r="G97" s="197"/>
      <c r="H97" s="198"/>
      <c r="I97" s="197"/>
      <c r="J97" s="198"/>
      <c r="K97" s="163" t="s">
        <v>501</v>
      </c>
      <c r="L97" s="163"/>
      <c r="M97" s="163"/>
      <c r="N97" s="47" t="s">
        <v>502</v>
      </c>
      <c r="O97" s="47" t="s">
        <v>468</v>
      </c>
      <c r="P97" s="167"/>
      <c r="Q97" s="51" t="s">
        <v>272</v>
      </c>
      <c r="R97" s="28">
        <v>43101</v>
      </c>
      <c r="S97" s="29">
        <v>43465</v>
      </c>
      <c r="T97" s="130"/>
      <c r="U97" s="127"/>
      <c r="V97" s="160"/>
      <c r="W97" s="161"/>
      <c r="X97" s="162"/>
      <c r="Y97" s="10"/>
      <c r="Z97" s="9"/>
      <c r="AA97" s="156"/>
      <c r="AB97" s="157"/>
      <c r="AC97" s="159"/>
      <c r="AD97" s="10"/>
      <c r="AE97" s="9"/>
      <c r="AF97" s="156"/>
      <c r="AG97" s="157"/>
      <c r="AH97" s="159"/>
      <c r="AI97" s="10"/>
      <c r="AJ97" s="9"/>
      <c r="AK97" s="156"/>
      <c r="AL97" s="157"/>
      <c r="AM97" s="158"/>
      <c r="AN97" s="153"/>
    </row>
    <row r="98" spans="1:40" s="111" customFormat="1" ht="56.25" customHeight="1" hidden="1">
      <c r="A98" s="240"/>
      <c r="B98" s="167"/>
      <c r="C98" s="197"/>
      <c r="D98" s="198"/>
      <c r="E98" s="197"/>
      <c r="F98" s="198"/>
      <c r="G98" s="197"/>
      <c r="H98" s="198"/>
      <c r="I98" s="197"/>
      <c r="J98" s="198"/>
      <c r="K98" s="163" t="s">
        <v>503</v>
      </c>
      <c r="L98" s="163"/>
      <c r="M98" s="163"/>
      <c r="N98" s="47" t="s">
        <v>551</v>
      </c>
      <c r="O98" s="47" t="s">
        <v>504</v>
      </c>
      <c r="P98" s="167"/>
      <c r="Q98" s="51" t="s">
        <v>272</v>
      </c>
      <c r="R98" s="28">
        <v>43101</v>
      </c>
      <c r="S98" s="29">
        <v>43465</v>
      </c>
      <c r="T98" s="130"/>
      <c r="U98" s="127"/>
      <c r="V98" s="160"/>
      <c r="W98" s="161"/>
      <c r="X98" s="164"/>
      <c r="Y98" s="10"/>
      <c r="Z98" s="9"/>
      <c r="AA98" s="156"/>
      <c r="AB98" s="157"/>
      <c r="AC98" s="158"/>
      <c r="AD98" s="10"/>
      <c r="AE98" s="9"/>
      <c r="AF98" s="156"/>
      <c r="AG98" s="157"/>
      <c r="AH98" s="158"/>
      <c r="AI98" s="10"/>
      <c r="AJ98" s="9"/>
      <c r="AK98" s="156"/>
      <c r="AL98" s="157"/>
      <c r="AM98" s="158"/>
      <c r="AN98" s="153"/>
    </row>
    <row r="99" spans="1:40" s="111" customFormat="1" ht="58.5" customHeight="1" hidden="1">
      <c r="A99" s="240"/>
      <c r="B99" s="167"/>
      <c r="C99" s="197"/>
      <c r="D99" s="198"/>
      <c r="E99" s="197"/>
      <c r="F99" s="198"/>
      <c r="G99" s="197"/>
      <c r="H99" s="198"/>
      <c r="I99" s="197"/>
      <c r="J99" s="198"/>
      <c r="K99" s="163" t="s">
        <v>505</v>
      </c>
      <c r="L99" s="163"/>
      <c r="M99" s="163"/>
      <c r="N99" s="47" t="s">
        <v>552</v>
      </c>
      <c r="O99" s="47" t="s">
        <v>468</v>
      </c>
      <c r="P99" s="167"/>
      <c r="Q99" s="51" t="s">
        <v>272</v>
      </c>
      <c r="R99" s="28">
        <v>43101</v>
      </c>
      <c r="S99" s="29">
        <v>43465</v>
      </c>
      <c r="T99" s="130"/>
      <c r="U99" s="127"/>
      <c r="V99" s="160"/>
      <c r="W99" s="161"/>
      <c r="X99" s="164"/>
      <c r="Y99" s="10"/>
      <c r="Z99" s="9"/>
      <c r="AA99" s="156"/>
      <c r="AB99" s="157"/>
      <c r="AC99" s="158"/>
      <c r="AD99" s="10"/>
      <c r="AE99" s="9"/>
      <c r="AF99" s="156"/>
      <c r="AG99" s="157"/>
      <c r="AH99" s="158"/>
      <c r="AI99" s="10"/>
      <c r="AJ99" s="9"/>
      <c r="AK99" s="156"/>
      <c r="AL99" s="157"/>
      <c r="AM99" s="158"/>
      <c r="AN99" s="153"/>
    </row>
    <row r="100" spans="1:40" s="111" customFormat="1" ht="63.75" customHeight="1" hidden="1">
      <c r="A100" s="240"/>
      <c r="B100" s="167"/>
      <c r="C100" s="197"/>
      <c r="D100" s="198"/>
      <c r="E100" s="197"/>
      <c r="F100" s="198"/>
      <c r="G100" s="197"/>
      <c r="H100" s="198"/>
      <c r="I100" s="197"/>
      <c r="J100" s="198"/>
      <c r="K100" s="163" t="s">
        <v>553</v>
      </c>
      <c r="L100" s="163"/>
      <c r="M100" s="163"/>
      <c r="N100" s="47" t="s">
        <v>554</v>
      </c>
      <c r="O100" s="47" t="s">
        <v>468</v>
      </c>
      <c r="P100" s="167"/>
      <c r="Q100" s="51" t="s">
        <v>272</v>
      </c>
      <c r="R100" s="28">
        <v>43101</v>
      </c>
      <c r="S100" s="29">
        <v>43465</v>
      </c>
      <c r="T100" s="130"/>
      <c r="U100" s="127"/>
      <c r="V100" s="160"/>
      <c r="W100" s="161"/>
      <c r="X100" s="162"/>
      <c r="Y100" s="10"/>
      <c r="Z100" s="9"/>
      <c r="AA100" s="156"/>
      <c r="AB100" s="157"/>
      <c r="AC100" s="159"/>
      <c r="AD100" s="10"/>
      <c r="AE100" s="9"/>
      <c r="AF100" s="156"/>
      <c r="AG100" s="157"/>
      <c r="AH100" s="159"/>
      <c r="AI100" s="10"/>
      <c r="AJ100" s="9"/>
      <c r="AK100" s="156"/>
      <c r="AL100" s="157"/>
      <c r="AM100" s="158"/>
      <c r="AN100" s="153"/>
    </row>
    <row r="101" spans="1:40" s="111" customFormat="1" ht="60" customHeight="1" hidden="1">
      <c r="A101" s="240"/>
      <c r="B101" s="167"/>
      <c r="C101" s="197"/>
      <c r="D101" s="198"/>
      <c r="E101" s="197"/>
      <c r="F101" s="198"/>
      <c r="G101" s="197"/>
      <c r="H101" s="198"/>
      <c r="I101" s="197"/>
      <c r="J101" s="198"/>
      <c r="K101" s="163" t="s">
        <v>555</v>
      </c>
      <c r="L101" s="163"/>
      <c r="M101" s="163"/>
      <c r="N101" s="47" t="s">
        <v>556</v>
      </c>
      <c r="O101" s="47" t="s">
        <v>472</v>
      </c>
      <c r="P101" s="167"/>
      <c r="Q101" s="51" t="s">
        <v>272</v>
      </c>
      <c r="R101" s="28">
        <v>43101</v>
      </c>
      <c r="S101" s="29">
        <v>43465</v>
      </c>
      <c r="T101" s="130"/>
      <c r="U101" s="127"/>
      <c r="V101" s="160"/>
      <c r="W101" s="161"/>
      <c r="X101" s="162"/>
      <c r="Y101" s="10"/>
      <c r="Z101" s="9"/>
      <c r="AA101" s="156"/>
      <c r="AB101" s="157"/>
      <c r="AC101" s="159"/>
      <c r="AD101" s="10"/>
      <c r="AE101" s="9"/>
      <c r="AF101" s="156"/>
      <c r="AG101" s="157"/>
      <c r="AH101" s="159"/>
      <c r="AI101" s="10"/>
      <c r="AJ101" s="9"/>
      <c r="AK101" s="156"/>
      <c r="AL101" s="157"/>
      <c r="AM101" s="158"/>
      <c r="AN101" s="153"/>
    </row>
    <row r="102" spans="1:40" s="111" customFormat="1" ht="65.25" customHeight="1" hidden="1">
      <c r="A102" s="241"/>
      <c r="B102" s="168"/>
      <c r="C102" s="199"/>
      <c r="D102" s="200"/>
      <c r="E102" s="199"/>
      <c r="F102" s="200"/>
      <c r="G102" s="199"/>
      <c r="H102" s="200"/>
      <c r="I102" s="199"/>
      <c r="J102" s="200"/>
      <c r="K102" s="163" t="s">
        <v>557</v>
      </c>
      <c r="L102" s="163"/>
      <c r="M102" s="163"/>
      <c r="N102" s="47" t="s">
        <v>558</v>
      </c>
      <c r="O102" s="47" t="s">
        <v>472</v>
      </c>
      <c r="P102" s="168"/>
      <c r="Q102" s="51" t="s">
        <v>272</v>
      </c>
      <c r="R102" s="28">
        <v>43101</v>
      </c>
      <c r="S102" s="29">
        <v>43465</v>
      </c>
      <c r="T102" s="130"/>
      <c r="U102" s="127"/>
      <c r="V102" s="160"/>
      <c r="W102" s="161"/>
      <c r="X102" s="164"/>
      <c r="Y102" s="10"/>
      <c r="Z102" s="9"/>
      <c r="AA102" s="156"/>
      <c r="AB102" s="157"/>
      <c r="AC102" s="158"/>
      <c r="AD102" s="10"/>
      <c r="AE102" s="9"/>
      <c r="AF102" s="156"/>
      <c r="AG102" s="157"/>
      <c r="AH102" s="158"/>
      <c r="AI102" s="10"/>
      <c r="AJ102" s="9"/>
      <c r="AK102" s="156"/>
      <c r="AL102" s="157"/>
      <c r="AM102" s="158"/>
      <c r="AN102" s="153"/>
    </row>
    <row r="103" spans="1:40" s="111" customFormat="1" ht="56.25" customHeight="1" hidden="1">
      <c r="A103" s="239" t="s">
        <v>38</v>
      </c>
      <c r="B103" s="173" t="s">
        <v>57</v>
      </c>
      <c r="C103" s="201" t="s">
        <v>69</v>
      </c>
      <c r="D103" s="202"/>
      <c r="E103" s="201" t="s">
        <v>94</v>
      </c>
      <c r="F103" s="202"/>
      <c r="G103" s="201" t="s">
        <v>104</v>
      </c>
      <c r="H103" s="202"/>
      <c r="I103" s="201" t="s">
        <v>110</v>
      </c>
      <c r="J103" s="202"/>
      <c r="K103" s="163" t="s">
        <v>506</v>
      </c>
      <c r="L103" s="163"/>
      <c r="M103" s="163"/>
      <c r="N103" s="47" t="s">
        <v>552</v>
      </c>
      <c r="O103" s="47" t="s">
        <v>468</v>
      </c>
      <c r="P103" s="173" t="s">
        <v>401</v>
      </c>
      <c r="Q103" s="51" t="s">
        <v>272</v>
      </c>
      <c r="R103" s="28">
        <v>43101</v>
      </c>
      <c r="S103" s="29">
        <v>43465</v>
      </c>
      <c r="T103" s="130"/>
      <c r="U103" s="127"/>
      <c r="V103" s="160"/>
      <c r="W103" s="161"/>
      <c r="X103" s="162"/>
      <c r="Y103" s="10"/>
      <c r="Z103" s="9"/>
      <c r="AA103" s="156"/>
      <c r="AB103" s="157"/>
      <c r="AC103" s="159"/>
      <c r="AD103" s="10"/>
      <c r="AE103" s="9"/>
      <c r="AF103" s="156"/>
      <c r="AG103" s="157"/>
      <c r="AH103" s="159"/>
      <c r="AI103" s="10"/>
      <c r="AJ103" s="9"/>
      <c r="AK103" s="156"/>
      <c r="AL103" s="157"/>
      <c r="AM103" s="158"/>
      <c r="AN103" s="153"/>
    </row>
    <row r="104" spans="1:40" s="111" customFormat="1" ht="90" customHeight="1" hidden="1">
      <c r="A104" s="240"/>
      <c r="B104" s="167"/>
      <c r="C104" s="197"/>
      <c r="D104" s="198"/>
      <c r="E104" s="197"/>
      <c r="F104" s="198"/>
      <c r="G104" s="197"/>
      <c r="H104" s="198"/>
      <c r="I104" s="197"/>
      <c r="J104" s="198"/>
      <c r="K104" s="163" t="s">
        <v>553</v>
      </c>
      <c r="L104" s="163"/>
      <c r="M104" s="163"/>
      <c r="N104" s="47" t="s">
        <v>507</v>
      </c>
      <c r="O104" s="47" t="s">
        <v>468</v>
      </c>
      <c r="P104" s="167"/>
      <c r="Q104" s="51" t="s">
        <v>272</v>
      </c>
      <c r="R104" s="28">
        <v>43101</v>
      </c>
      <c r="S104" s="29">
        <v>43465</v>
      </c>
      <c r="T104" s="130"/>
      <c r="U104" s="127"/>
      <c r="V104" s="160"/>
      <c r="W104" s="161"/>
      <c r="X104" s="162"/>
      <c r="Y104" s="10"/>
      <c r="Z104" s="9"/>
      <c r="AA104" s="156"/>
      <c r="AB104" s="157"/>
      <c r="AC104" s="159"/>
      <c r="AD104" s="10"/>
      <c r="AE104" s="9"/>
      <c r="AF104" s="156"/>
      <c r="AG104" s="157"/>
      <c r="AH104" s="159"/>
      <c r="AI104" s="10"/>
      <c r="AJ104" s="9"/>
      <c r="AK104" s="156"/>
      <c r="AL104" s="157"/>
      <c r="AM104" s="158"/>
      <c r="AN104" s="153"/>
    </row>
    <row r="105" spans="1:40" s="111" customFormat="1" ht="80.25" customHeight="1" hidden="1">
      <c r="A105" s="240"/>
      <c r="B105" s="167"/>
      <c r="C105" s="197"/>
      <c r="D105" s="198"/>
      <c r="E105" s="197"/>
      <c r="F105" s="198"/>
      <c r="G105" s="197"/>
      <c r="H105" s="198"/>
      <c r="I105" s="197"/>
      <c r="J105" s="198"/>
      <c r="K105" s="163" t="s">
        <v>508</v>
      </c>
      <c r="L105" s="163"/>
      <c r="M105" s="163"/>
      <c r="N105" s="47" t="s">
        <v>559</v>
      </c>
      <c r="O105" s="47" t="s">
        <v>472</v>
      </c>
      <c r="P105" s="167"/>
      <c r="Q105" s="51" t="s">
        <v>272</v>
      </c>
      <c r="R105" s="28">
        <v>43101</v>
      </c>
      <c r="S105" s="29">
        <v>43465</v>
      </c>
      <c r="T105" s="130"/>
      <c r="U105" s="127"/>
      <c r="V105" s="160"/>
      <c r="W105" s="161"/>
      <c r="X105" s="162"/>
      <c r="Y105" s="10"/>
      <c r="Z105" s="9"/>
      <c r="AA105" s="156"/>
      <c r="AB105" s="157"/>
      <c r="AC105" s="159"/>
      <c r="AD105" s="10"/>
      <c r="AE105" s="9"/>
      <c r="AF105" s="156"/>
      <c r="AG105" s="157"/>
      <c r="AH105" s="159"/>
      <c r="AI105" s="10"/>
      <c r="AJ105" s="9"/>
      <c r="AK105" s="156"/>
      <c r="AL105" s="157"/>
      <c r="AM105" s="158"/>
      <c r="AN105" s="153"/>
    </row>
    <row r="106" spans="1:40" s="111" customFormat="1" ht="80.25" customHeight="1" hidden="1">
      <c r="A106" s="240"/>
      <c r="B106" s="167"/>
      <c r="C106" s="197"/>
      <c r="D106" s="198"/>
      <c r="E106" s="197"/>
      <c r="F106" s="198"/>
      <c r="G106" s="197"/>
      <c r="H106" s="198"/>
      <c r="I106" s="197"/>
      <c r="J106" s="198"/>
      <c r="K106" s="163" t="s">
        <v>509</v>
      </c>
      <c r="L106" s="163"/>
      <c r="M106" s="163"/>
      <c r="N106" s="47" t="s">
        <v>510</v>
      </c>
      <c r="O106" s="47" t="s">
        <v>472</v>
      </c>
      <c r="P106" s="167"/>
      <c r="Q106" s="51" t="s">
        <v>272</v>
      </c>
      <c r="R106" s="28">
        <v>43101</v>
      </c>
      <c r="S106" s="29">
        <v>43465</v>
      </c>
      <c r="T106" s="130"/>
      <c r="U106" s="127"/>
      <c r="V106" s="160"/>
      <c r="W106" s="161"/>
      <c r="X106" s="162"/>
      <c r="Y106" s="10"/>
      <c r="Z106" s="9"/>
      <c r="AA106" s="156"/>
      <c r="AB106" s="157"/>
      <c r="AC106" s="159"/>
      <c r="AD106" s="10"/>
      <c r="AE106" s="9"/>
      <c r="AF106" s="156"/>
      <c r="AG106" s="157"/>
      <c r="AH106" s="159"/>
      <c r="AI106" s="10"/>
      <c r="AJ106" s="9"/>
      <c r="AK106" s="156"/>
      <c r="AL106" s="157"/>
      <c r="AM106" s="158"/>
      <c r="AN106" s="153"/>
    </row>
    <row r="107" spans="1:40" s="111" customFormat="1" ht="91.5" customHeight="1" hidden="1">
      <c r="A107" s="240"/>
      <c r="B107" s="167"/>
      <c r="C107" s="197"/>
      <c r="D107" s="198"/>
      <c r="E107" s="197"/>
      <c r="F107" s="198"/>
      <c r="G107" s="197"/>
      <c r="H107" s="198"/>
      <c r="I107" s="197"/>
      <c r="J107" s="198"/>
      <c r="K107" s="163" t="s">
        <v>511</v>
      </c>
      <c r="L107" s="163"/>
      <c r="M107" s="163"/>
      <c r="N107" s="47" t="s">
        <v>512</v>
      </c>
      <c r="O107" s="47" t="s">
        <v>513</v>
      </c>
      <c r="P107" s="167"/>
      <c r="Q107" s="51" t="s">
        <v>272</v>
      </c>
      <c r="R107" s="28">
        <v>43101</v>
      </c>
      <c r="S107" s="29">
        <v>43465</v>
      </c>
      <c r="T107" s="130"/>
      <c r="U107" s="127"/>
      <c r="V107" s="160"/>
      <c r="W107" s="161"/>
      <c r="X107" s="164"/>
      <c r="Y107" s="10"/>
      <c r="Z107" s="9"/>
      <c r="AA107" s="156"/>
      <c r="AB107" s="157"/>
      <c r="AC107" s="158"/>
      <c r="AD107" s="10"/>
      <c r="AE107" s="9"/>
      <c r="AF107" s="156"/>
      <c r="AG107" s="157"/>
      <c r="AH107" s="158"/>
      <c r="AI107" s="10"/>
      <c r="AJ107" s="9"/>
      <c r="AK107" s="156"/>
      <c r="AL107" s="157"/>
      <c r="AM107" s="158"/>
      <c r="AN107" s="153"/>
    </row>
    <row r="108" spans="1:40" s="111" customFormat="1" ht="47.25" customHeight="1" hidden="1">
      <c r="A108" s="240"/>
      <c r="B108" s="167"/>
      <c r="C108" s="197"/>
      <c r="D108" s="198"/>
      <c r="E108" s="197"/>
      <c r="F108" s="198"/>
      <c r="G108" s="197"/>
      <c r="H108" s="198"/>
      <c r="I108" s="197"/>
      <c r="J108" s="198"/>
      <c r="K108" s="163" t="s">
        <v>514</v>
      </c>
      <c r="L108" s="163"/>
      <c r="M108" s="163"/>
      <c r="N108" s="47" t="s">
        <v>515</v>
      </c>
      <c r="O108" s="47" t="s">
        <v>468</v>
      </c>
      <c r="P108" s="167"/>
      <c r="Q108" s="51" t="s">
        <v>272</v>
      </c>
      <c r="R108" s="28">
        <v>43101</v>
      </c>
      <c r="S108" s="29">
        <v>43465</v>
      </c>
      <c r="T108" s="130"/>
      <c r="U108" s="127"/>
      <c r="V108" s="160"/>
      <c r="W108" s="161"/>
      <c r="X108" s="164"/>
      <c r="Y108" s="10"/>
      <c r="Z108" s="9"/>
      <c r="AA108" s="156"/>
      <c r="AB108" s="157"/>
      <c r="AC108" s="158"/>
      <c r="AD108" s="10"/>
      <c r="AE108" s="9"/>
      <c r="AF108" s="156"/>
      <c r="AG108" s="157"/>
      <c r="AH108" s="158"/>
      <c r="AI108" s="10"/>
      <c r="AJ108" s="9"/>
      <c r="AK108" s="156"/>
      <c r="AL108" s="157"/>
      <c r="AM108" s="158"/>
      <c r="AN108" s="153"/>
    </row>
    <row r="109" spans="1:40" s="111" customFormat="1" ht="46.5" customHeight="1" hidden="1">
      <c r="A109" s="240"/>
      <c r="B109" s="167"/>
      <c r="C109" s="197"/>
      <c r="D109" s="198"/>
      <c r="E109" s="197"/>
      <c r="F109" s="198"/>
      <c r="G109" s="197"/>
      <c r="H109" s="198"/>
      <c r="I109" s="197"/>
      <c r="J109" s="198"/>
      <c r="K109" s="163" t="s">
        <v>516</v>
      </c>
      <c r="L109" s="163"/>
      <c r="M109" s="163"/>
      <c r="N109" s="47" t="s">
        <v>560</v>
      </c>
      <c r="O109" s="47" t="s">
        <v>504</v>
      </c>
      <c r="P109" s="167"/>
      <c r="Q109" s="51" t="s">
        <v>272</v>
      </c>
      <c r="R109" s="28">
        <v>43101</v>
      </c>
      <c r="S109" s="29">
        <v>43465</v>
      </c>
      <c r="T109" s="130"/>
      <c r="U109" s="127"/>
      <c r="V109" s="160"/>
      <c r="W109" s="161"/>
      <c r="X109" s="162"/>
      <c r="Y109" s="10"/>
      <c r="Z109" s="9"/>
      <c r="AA109" s="156"/>
      <c r="AB109" s="157"/>
      <c r="AC109" s="159"/>
      <c r="AD109" s="10"/>
      <c r="AE109" s="9"/>
      <c r="AF109" s="156"/>
      <c r="AG109" s="157"/>
      <c r="AH109" s="159"/>
      <c r="AI109" s="10"/>
      <c r="AJ109" s="9"/>
      <c r="AK109" s="156"/>
      <c r="AL109" s="157"/>
      <c r="AM109" s="158"/>
      <c r="AN109" s="153"/>
    </row>
    <row r="110" spans="1:40" s="111" customFormat="1" ht="54.75" customHeight="1" hidden="1">
      <c r="A110" s="240"/>
      <c r="B110" s="167"/>
      <c r="C110" s="197"/>
      <c r="D110" s="198"/>
      <c r="E110" s="197"/>
      <c r="F110" s="198"/>
      <c r="G110" s="197"/>
      <c r="H110" s="198"/>
      <c r="I110" s="197"/>
      <c r="J110" s="198"/>
      <c r="K110" s="163" t="s">
        <v>517</v>
      </c>
      <c r="L110" s="163"/>
      <c r="M110" s="163"/>
      <c r="N110" s="47" t="s">
        <v>518</v>
      </c>
      <c r="O110" s="47" t="s">
        <v>519</v>
      </c>
      <c r="P110" s="167"/>
      <c r="Q110" s="51" t="s">
        <v>272</v>
      </c>
      <c r="R110" s="28">
        <v>43101</v>
      </c>
      <c r="S110" s="29">
        <v>43465</v>
      </c>
      <c r="T110" s="130"/>
      <c r="U110" s="127"/>
      <c r="V110" s="160"/>
      <c r="W110" s="161"/>
      <c r="X110" s="162"/>
      <c r="Y110" s="10"/>
      <c r="Z110" s="9"/>
      <c r="AA110" s="156"/>
      <c r="AB110" s="157"/>
      <c r="AC110" s="159"/>
      <c r="AD110" s="10"/>
      <c r="AE110" s="9"/>
      <c r="AF110" s="156"/>
      <c r="AG110" s="157"/>
      <c r="AH110" s="159"/>
      <c r="AI110" s="10"/>
      <c r="AJ110" s="9"/>
      <c r="AK110" s="156"/>
      <c r="AL110" s="157"/>
      <c r="AM110" s="158"/>
      <c r="AN110" s="153"/>
    </row>
    <row r="111" spans="1:40" s="111" customFormat="1" ht="54" customHeight="1" hidden="1">
      <c r="A111" s="240"/>
      <c r="B111" s="167"/>
      <c r="C111" s="197"/>
      <c r="D111" s="198"/>
      <c r="E111" s="197"/>
      <c r="F111" s="198"/>
      <c r="G111" s="197"/>
      <c r="H111" s="198"/>
      <c r="I111" s="197"/>
      <c r="J111" s="198"/>
      <c r="K111" s="163" t="s">
        <v>520</v>
      </c>
      <c r="L111" s="163"/>
      <c r="M111" s="163"/>
      <c r="N111" s="47" t="s">
        <v>521</v>
      </c>
      <c r="O111" s="47" t="s">
        <v>468</v>
      </c>
      <c r="P111" s="167"/>
      <c r="Q111" s="51" t="s">
        <v>272</v>
      </c>
      <c r="R111" s="28">
        <v>43101</v>
      </c>
      <c r="S111" s="29">
        <v>43465</v>
      </c>
      <c r="T111" s="130"/>
      <c r="U111" s="127"/>
      <c r="V111" s="160"/>
      <c r="W111" s="161"/>
      <c r="X111" s="164"/>
      <c r="Y111" s="10"/>
      <c r="Z111" s="9"/>
      <c r="AA111" s="156"/>
      <c r="AB111" s="157"/>
      <c r="AC111" s="158"/>
      <c r="AD111" s="10"/>
      <c r="AE111" s="9"/>
      <c r="AF111" s="156"/>
      <c r="AG111" s="157"/>
      <c r="AH111" s="158"/>
      <c r="AI111" s="10"/>
      <c r="AJ111" s="9"/>
      <c r="AK111" s="156"/>
      <c r="AL111" s="157"/>
      <c r="AM111" s="158"/>
      <c r="AN111" s="153"/>
    </row>
    <row r="112" spans="1:40" s="111" customFormat="1" ht="56.25" customHeight="1" hidden="1">
      <c r="A112" s="240"/>
      <c r="B112" s="167"/>
      <c r="C112" s="197"/>
      <c r="D112" s="198"/>
      <c r="E112" s="197"/>
      <c r="F112" s="198"/>
      <c r="G112" s="197"/>
      <c r="H112" s="198"/>
      <c r="I112" s="197"/>
      <c r="J112" s="198"/>
      <c r="K112" s="163" t="s">
        <v>522</v>
      </c>
      <c r="L112" s="163"/>
      <c r="M112" s="163"/>
      <c r="N112" s="47" t="s">
        <v>561</v>
      </c>
      <c r="O112" s="47" t="s">
        <v>523</v>
      </c>
      <c r="P112" s="167"/>
      <c r="Q112" s="51" t="s">
        <v>272</v>
      </c>
      <c r="R112" s="28">
        <v>43101</v>
      </c>
      <c r="S112" s="29">
        <v>43465</v>
      </c>
      <c r="T112" s="130"/>
      <c r="U112" s="127"/>
      <c r="V112" s="160"/>
      <c r="W112" s="161"/>
      <c r="X112" s="164"/>
      <c r="Y112" s="10"/>
      <c r="Z112" s="9"/>
      <c r="AA112" s="156"/>
      <c r="AB112" s="157"/>
      <c r="AC112" s="158"/>
      <c r="AD112" s="10"/>
      <c r="AE112" s="9"/>
      <c r="AF112" s="156"/>
      <c r="AG112" s="157"/>
      <c r="AH112" s="158"/>
      <c r="AI112" s="10"/>
      <c r="AJ112" s="9"/>
      <c r="AK112" s="156"/>
      <c r="AL112" s="157"/>
      <c r="AM112" s="158"/>
      <c r="AN112" s="153"/>
    </row>
    <row r="113" spans="1:40" s="111" customFormat="1" ht="49.5" customHeight="1" hidden="1">
      <c r="A113" s="241"/>
      <c r="B113" s="168"/>
      <c r="C113" s="199"/>
      <c r="D113" s="200"/>
      <c r="E113" s="199"/>
      <c r="F113" s="200"/>
      <c r="G113" s="199"/>
      <c r="H113" s="200"/>
      <c r="I113" s="199"/>
      <c r="J113" s="200"/>
      <c r="K113" s="163" t="s">
        <v>524</v>
      </c>
      <c r="L113" s="163"/>
      <c r="M113" s="163"/>
      <c r="N113" s="47" t="s">
        <v>525</v>
      </c>
      <c r="O113" s="47" t="s">
        <v>519</v>
      </c>
      <c r="P113" s="168"/>
      <c r="Q113" s="51" t="s">
        <v>272</v>
      </c>
      <c r="R113" s="28">
        <v>43101</v>
      </c>
      <c r="S113" s="29">
        <v>43465</v>
      </c>
      <c r="T113" s="130"/>
      <c r="U113" s="127"/>
      <c r="V113" s="160"/>
      <c r="W113" s="161"/>
      <c r="X113" s="162"/>
      <c r="Y113" s="10"/>
      <c r="Z113" s="9"/>
      <c r="AA113" s="156"/>
      <c r="AB113" s="157"/>
      <c r="AC113" s="159"/>
      <c r="AD113" s="10"/>
      <c r="AE113" s="9"/>
      <c r="AF113" s="156"/>
      <c r="AG113" s="157"/>
      <c r="AH113" s="159"/>
      <c r="AI113" s="10"/>
      <c r="AJ113" s="9"/>
      <c r="AK113" s="156"/>
      <c r="AL113" s="157"/>
      <c r="AM113" s="158"/>
      <c r="AN113" s="153"/>
    </row>
    <row r="114" spans="1:40" s="111" customFormat="1" ht="50.25" customHeight="1" hidden="1">
      <c r="A114" s="239" t="s">
        <v>38</v>
      </c>
      <c r="B114" s="173" t="s">
        <v>57</v>
      </c>
      <c r="C114" s="201" t="s">
        <v>69</v>
      </c>
      <c r="D114" s="202"/>
      <c r="E114" s="201" t="s">
        <v>94</v>
      </c>
      <c r="F114" s="202"/>
      <c r="G114" s="201" t="s">
        <v>104</v>
      </c>
      <c r="H114" s="202"/>
      <c r="I114" s="201" t="s">
        <v>110</v>
      </c>
      <c r="J114" s="202"/>
      <c r="K114" s="163" t="s">
        <v>526</v>
      </c>
      <c r="L114" s="163"/>
      <c r="M114" s="163"/>
      <c r="N114" s="47" t="s">
        <v>527</v>
      </c>
      <c r="O114" s="47" t="s">
        <v>468</v>
      </c>
      <c r="P114" s="173" t="s">
        <v>401</v>
      </c>
      <c r="Q114" s="51" t="s">
        <v>272</v>
      </c>
      <c r="R114" s="28">
        <v>43101</v>
      </c>
      <c r="S114" s="29">
        <v>43465</v>
      </c>
      <c r="T114" s="130"/>
      <c r="U114" s="127"/>
      <c r="V114" s="160"/>
      <c r="W114" s="161"/>
      <c r="X114" s="162"/>
      <c r="Y114" s="10"/>
      <c r="Z114" s="9"/>
      <c r="AA114" s="156"/>
      <c r="AB114" s="157"/>
      <c r="AC114" s="159"/>
      <c r="AD114" s="10"/>
      <c r="AE114" s="9"/>
      <c r="AF114" s="156"/>
      <c r="AG114" s="157"/>
      <c r="AH114" s="159"/>
      <c r="AI114" s="10"/>
      <c r="AJ114" s="9"/>
      <c r="AK114" s="156"/>
      <c r="AL114" s="157"/>
      <c r="AM114" s="158"/>
      <c r="AN114" s="153"/>
    </row>
    <row r="115" spans="1:40" s="111" customFormat="1" ht="46.5" customHeight="1" hidden="1">
      <c r="A115" s="240"/>
      <c r="B115" s="167"/>
      <c r="C115" s="197"/>
      <c r="D115" s="198"/>
      <c r="E115" s="197"/>
      <c r="F115" s="198"/>
      <c r="G115" s="197"/>
      <c r="H115" s="198"/>
      <c r="I115" s="197"/>
      <c r="J115" s="198"/>
      <c r="K115" s="163" t="s">
        <v>528</v>
      </c>
      <c r="L115" s="163"/>
      <c r="M115" s="163"/>
      <c r="N115" s="47" t="s">
        <v>562</v>
      </c>
      <c r="O115" s="47" t="s">
        <v>523</v>
      </c>
      <c r="P115" s="167"/>
      <c r="Q115" s="51" t="s">
        <v>272</v>
      </c>
      <c r="R115" s="28">
        <v>43101</v>
      </c>
      <c r="S115" s="29">
        <v>43465</v>
      </c>
      <c r="T115" s="130"/>
      <c r="U115" s="127"/>
      <c r="V115" s="160"/>
      <c r="W115" s="161"/>
      <c r="X115" s="164"/>
      <c r="Y115" s="10"/>
      <c r="Z115" s="9"/>
      <c r="AA115" s="156"/>
      <c r="AB115" s="157"/>
      <c r="AC115" s="158"/>
      <c r="AD115" s="10"/>
      <c r="AE115" s="9"/>
      <c r="AF115" s="156"/>
      <c r="AG115" s="157"/>
      <c r="AH115" s="158"/>
      <c r="AI115" s="10"/>
      <c r="AJ115" s="9"/>
      <c r="AK115" s="156"/>
      <c r="AL115" s="157"/>
      <c r="AM115" s="158"/>
      <c r="AN115" s="153"/>
    </row>
    <row r="116" spans="1:40" s="111" customFormat="1" ht="48.75" customHeight="1" hidden="1">
      <c r="A116" s="240"/>
      <c r="B116" s="167"/>
      <c r="C116" s="197"/>
      <c r="D116" s="198"/>
      <c r="E116" s="197"/>
      <c r="F116" s="198"/>
      <c r="G116" s="197"/>
      <c r="H116" s="198"/>
      <c r="I116" s="197"/>
      <c r="J116" s="198"/>
      <c r="K116" s="163" t="s">
        <v>529</v>
      </c>
      <c r="L116" s="163"/>
      <c r="M116" s="163"/>
      <c r="N116" s="47" t="s">
        <v>530</v>
      </c>
      <c r="O116" s="47" t="s">
        <v>468</v>
      </c>
      <c r="P116" s="167"/>
      <c r="Q116" s="51" t="s">
        <v>272</v>
      </c>
      <c r="R116" s="28">
        <v>43101</v>
      </c>
      <c r="S116" s="29">
        <v>43465</v>
      </c>
      <c r="T116" s="130"/>
      <c r="U116" s="127"/>
      <c r="V116" s="160"/>
      <c r="W116" s="161"/>
      <c r="X116" s="164"/>
      <c r="Y116" s="10"/>
      <c r="Z116" s="9"/>
      <c r="AA116" s="156"/>
      <c r="AB116" s="157"/>
      <c r="AC116" s="158"/>
      <c r="AD116" s="10"/>
      <c r="AE116" s="9"/>
      <c r="AF116" s="156"/>
      <c r="AG116" s="157"/>
      <c r="AH116" s="158"/>
      <c r="AI116" s="10"/>
      <c r="AJ116" s="9"/>
      <c r="AK116" s="156"/>
      <c r="AL116" s="157"/>
      <c r="AM116" s="158"/>
      <c r="AN116" s="153"/>
    </row>
    <row r="117" spans="1:40" s="111" customFormat="1" ht="48.75" customHeight="1" hidden="1">
      <c r="A117" s="240"/>
      <c r="B117" s="167"/>
      <c r="C117" s="197"/>
      <c r="D117" s="198"/>
      <c r="E117" s="197"/>
      <c r="F117" s="198"/>
      <c r="G117" s="197"/>
      <c r="H117" s="198"/>
      <c r="I117" s="197"/>
      <c r="J117" s="198"/>
      <c r="K117" s="163" t="s">
        <v>563</v>
      </c>
      <c r="L117" s="163"/>
      <c r="M117" s="163"/>
      <c r="N117" s="47" t="s">
        <v>564</v>
      </c>
      <c r="O117" s="47" t="s">
        <v>504</v>
      </c>
      <c r="P117" s="167"/>
      <c r="Q117" s="51" t="s">
        <v>272</v>
      </c>
      <c r="R117" s="28">
        <v>43101</v>
      </c>
      <c r="S117" s="29">
        <v>43465</v>
      </c>
      <c r="T117" s="130"/>
      <c r="U117" s="127"/>
      <c r="V117" s="160"/>
      <c r="W117" s="161"/>
      <c r="X117" s="162"/>
      <c r="Y117" s="10"/>
      <c r="Z117" s="9"/>
      <c r="AA117" s="156"/>
      <c r="AB117" s="157"/>
      <c r="AC117" s="159"/>
      <c r="AD117" s="10"/>
      <c r="AE117" s="9"/>
      <c r="AF117" s="156"/>
      <c r="AG117" s="157"/>
      <c r="AH117" s="159"/>
      <c r="AI117" s="10"/>
      <c r="AJ117" s="9"/>
      <c r="AK117" s="156"/>
      <c r="AL117" s="157"/>
      <c r="AM117" s="158"/>
      <c r="AN117" s="153"/>
    </row>
    <row r="118" spans="1:40" s="111" customFormat="1" ht="56.25" customHeight="1" hidden="1">
      <c r="A118" s="240"/>
      <c r="B118" s="167"/>
      <c r="C118" s="197"/>
      <c r="D118" s="198"/>
      <c r="E118" s="197"/>
      <c r="F118" s="198"/>
      <c r="G118" s="197"/>
      <c r="H118" s="198"/>
      <c r="I118" s="197"/>
      <c r="J118" s="198"/>
      <c r="K118" s="163" t="s">
        <v>531</v>
      </c>
      <c r="L118" s="163"/>
      <c r="M118" s="163"/>
      <c r="N118" s="47" t="s">
        <v>532</v>
      </c>
      <c r="O118" s="47" t="s">
        <v>519</v>
      </c>
      <c r="P118" s="167"/>
      <c r="Q118" s="51" t="s">
        <v>272</v>
      </c>
      <c r="R118" s="28">
        <v>43101</v>
      </c>
      <c r="S118" s="29">
        <v>43465</v>
      </c>
      <c r="T118" s="130"/>
      <c r="U118" s="127"/>
      <c r="V118" s="160"/>
      <c r="W118" s="161"/>
      <c r="X118" s="162"/>
      <c r="Y118" s="10"/>
      <c r="Z118" s="9"/>
      <c r="AA118" s="156"/>
      <c r="AB118" s="157"/>
      <c r="AC118" s="159"/>
      <c r="AD118" s="10"/>
      <c r="AE118" s="9"/>
      <c r="AF118" s="156"/>
      <c r="AG118" s="157"/>
      <c r="AH118" s="159"/>
      <c r="AI118" s="10"/>
      <c r="AJ118" s="9"/>
      <c r="AK118" s="156"/>
      <c r="AL118" s="157"/>
      <c r="AM118" s="158"/>
      <c r="AN118" s="153"/>
    </row>
    <row r="119" spans="1:40" s="111" customFormat="1" ht="51" customHeight="1" hidden="1">
      <c r="A119" s="240"/>
      <c r="B119" s="167"/>
      <c r="C119" s="197"/>
      <c r="D119" s="198"/>
      <c r="E119" s="197"/>
      <c r="F119" s="198"/>
      <c r="G119" s="197"/>
      <c r="H119" s="198"/>
      <c r="I119" s="197"/>
      <c r="J119" s="198"/>
      <c r="K119" s="163" t="s">
        <v>533</v>
      </c>
      <c r="L119" s="163"/>
      <c r="M119" s="163"/>
      <c r="N119" s="47" t="s">
        <v>534</v>
      </c>
      <c r="O119" s="47" t="s">
        <v>468</v>
      </c>
      <c r="P119" s="167"/>
      <c r="Q119" s="51" t="s">
        <v>272</v>
      </c>
      <c r="R119" s="28">
        <v>43101</v>
      </c>
      <c r="S119" s="29">
        <v>43465</v>
      </c>
      <c r="T119" s="130"/>
      <c r="U119" s="127"/>
      <c r="V119" s="160"/>
      <c r="W119" s="161"/>
      <c r="X119" s="164"/>
      <c r="Y119" s="10"/>
      <c r="Z119" s="9"/>
      <c r="AA119" s="156"/>
      <c r="AB119" s="157"/>
      <c r="AC119" s="158"/>
      <c r="AD119" s="10"/>
      <c r="AE119" s="9"/>
      <c r="AF119" s="156"/>
      <c r="AG119" s="157"/>
      <c r="AH119" s="158"/>
      <c r="AI119" s="10"/>
      <c r="AJ119" s="9"/>
      <c r="AK119" s="156"/>
      <c r="AL119" s="157"/>
      <c r="AM119" s="158"/>
      <c r="AN119" s="153"/>
    </row>
    <row r="120" spans="1:40" s="111" customFormat="1" ht="51.75" customHeight="1" hidden="1" thickBot="1">
      <c r="A120" s="252"/>
      <c r="B120" s="174"/>
      <c r="C120" s="203"/>
      <c r="D120" s="204"/>
      <c r="E120" s="203"/>
      <c r="F120" s="204"/>
      <c r="G120" s="203"/>
      <c r="H120" s="204"/>
      <c r="I120" s="203"/>
      <c r="J120" s="204"/>
      <c r="K120" s="169" t="s">
        <v>535</v>
      </c>
      <c r="L120" s="169"/>
      <c r="M120" s="169"/>
      <c r="N120" s="60" t="s">
        <v>565</v>
      </c>
      <c r="O120" s="60" t="s">
        <v>523</v>
      </c>
      <c r="P120" s="174"/>
      <c r="Q120" s="61" t="s">
        <v>272</v>
      </c>
      <c r="R120" s="62">
        <v>43101</v>
      </c>
      <c r="S120" s="63">
        <v>43465</v>
      </c>
      <c r="T120" s="130"/>
      <c r="U120" s="127"/>
      <c r="V120" s="160"/>
      <c r="W120" s="161"/>
      <c r="X120" s="164"/>
      <c r="Y120" s="10"/>
      <c r="Z120" s="9"/>
      <c r="AA120" s="156"/>
      <c r="AB120" s="157"/>
      <c r="AC120" s="158"/>
      <c r="AD120" s="10"/>
      <c r="AE120" s="9"/>
      <c r="AF120" s="156"/>
      <c r="AG120" s="157"/>
      <c r="AH120" s="158"/>
      <c r="AI120" s="10"/>
      <c r="AJ120" s="9"/>
      <c r="AK120" s="156"/>
      <c r="AL120" s="157"/>
      <c r="AM120" s="158"/>
      <c r="AN120" s="153"/>
    </row>
    <row r="121" spans="1:40" s="111" customFormat="1" ht="58.5" customHeight="1" hidden="1" thickTop="1">
      <c r="A121" s="240" t="s">
        <v>39</v>
      </c>
      <c r="B121" s="167" t="s">
        <v>58</v>
      </c>
      <c r="C121" s="197" t="s">
        <v>73</v>
      </c>
      <c r="D121" s="198"/>
      <c r="E121" s="293" t="s">
        <v>94</v>
      </c>
      <c r="F121" s="294"/>
      <c r="G121" s="197" t="s">
        <v>101</v>
      </c>
      <c r="H121" s="198"/>
      <c r="I121" s="197" t="s">
        <v>105</v>
      </c>
      <c r="J121" s="198"/>
      <c r="K121" s="168" t="s">
        <v>347</v>
      </c>
      <c r="L121" s="168"/>
      <c r="M121" s="168"/>
      <c r="N121" s="49" t="s">
        <v>348</v>
      </c>
      <c r="O121" s="87" t="s">
        <v>616</v>
      </c>
      <c r="P121" s="167" t="s">
        <v>386</v>
      </c>
      <c r="Q121" s="59" t="s">
        <v>272</v>
      </c>
      <c r="R121" s="72">
        <v>43160</v>
      </c>
      <c r="S121" s="73">
        <v>43373</v>
      </c>
      <c r="T121" s="130"/>
      <c r="U121" s="127"/>
      <c r="V121" s="160"/>
      <c r="W121" s="161"/>
      <c r="X121" s="164"/>
      <c r="Y121" s="10"/>
      <c r="Z121" s="9"/>
      <c r="AA121" s="156"/>
      <c r="AB121" s="157"/>
      <c r="AC121" s="158"/>
      <c r="AD121" s="10"/>
      <c r="AE121" s="9"/>
      <c r="AF121" s="156"/>
      <c r="AG121" s="157"/>
      <c r="AH121" s="158"/>
      <c r="AI121" s="10"/>
      <c r="AJ121" s="9"/>
      <c r="AK121" s="156"/>
      <c r="AL121" s="157"/>
      <c r="AM121" s="158"/>
      <c r="AN121" s="153"/>
    </row>
    <row r="122" spans="1:40" s="111" customFormat="1" ht="48.75" customHeight="1" hidden="1">
      <c r="A122" s="240"/>
      <c r="B122" s="167"/>
      <c r="C122" s="197"/>
      <c r="D122" s="198"/>
      <c r="E122" s="293"/>
      <c r="F122" s="294"/>
      <c r="G122" s="197"/>
      <c r="H122" s="198"/>
      <c r="I122" s="197"/>
      <c r="J122" s="198"/>
      <c r="K122" s="163" t="s">
        <v>349</v>
      </c>
      <c r="L122" s="163"/>
      <c r="M122" s="163"/>
      <c r="N122" s="47" t="s">
        <v>350</v>
      </c>
      <c r="O122" s="36" t="s">
        <v>351</v>
      </c>
      <c r="P122" s="167"/>
      <c r="Q122" s="51" t="s">
        <v>272</v>
      </c>
      <c r="R122" s="28">
        <v>43160</v>
      </c>
      <c r="S122" s="29">
        <v>43281</v>
      </c>
      <c r="T122" s="130"/>
      <c r="U122" s="127"/>
      <c r="V122" s="160"/>
      <c r="W122" s="161"/>
      <c r="X122" s="164"/>
      <c r="Y122" s="10"/>
      <c r="Z122" s="9"/>
      <c r="AA122" s="156"/>
      <c r="AB122" s="157"/>
      <c r="AC122" s="158"/>
      <c r="AD122" s="10"/>
      <c r="AE122" s="9"/>
      <c r="AF122" s="156"/>
      <c r="AG122" s="157"/>
      <c r="AH122" s="158"/>
      <c r="AI122" s="10"/>
      <c r="AJ122" s="9"/>
      <c r="AK122" s="156"/>
      <c r="AL122" s="157"/>
      <c r="AM122" s="158"/>
      <c r="AN122" s="153"/>
    </row>
    <row r="123" spans="1:40" s="111" customFormat="1" ht="48.75" customHeight="1" hidden="1">
      <c r="A123" s="240"/>
      <c r="B123" s="167"/>
      <c r="C123" s="197"/>
      <c r="D123" s="198"/>
      <c r="E123" s="293"/>
      <c r="F123" s="294"/>
      <c r="G123" s="197"/>
      <c r="H123" s="198"/>
      <c r="I123" s="197"/>
      <c r="J123" s="198"/>
      <c r="K123" s="163" t="s">
        <v>352</v>
      </c>
      <c r="L123" s="292"/>
      <c r="M123" s="292"/>
      <c r="N123" s="47" t="s">
        <v>353</v>
      </c>
      <c r="O123" s="36" t="s">
        <v>354</v>
      </c>
      <c r="P123" s="167"/>
      <c r="Q123" s="51" t="s">
        <v>272</v>
      </c>
      <c r="R123" s="28">
        <v>43160</v>
      </c>
      <c r="S123" s="29">
        <v>43281</v>
      </c>
      <c r="T123" s="130"/>
      <c r="U123" s="127"/>
      <c r="V123" s="160"/>
      <c r="W123" s="161"/>
      <c r="X123" s="162"/>
      <c r="Y123" s="10"/>
      <c r="Z123" s="9"/>
      <c r="AA123" s="156"/>
      <c r="AB123" s="157"/>
      <c r="AC123" s="159"/>
      <c r="AD123" s="10"/>
      <c r="AE123" s="9"/>
      <c r="AF123" s="156"/>
      <c r="AG123" s="157"/>
      <c r="AH123" s="159"/>
      <c r="AI123" s="10"/>
      <c r="AJ123" s="9"/>
      <c r="AK123" s="156"/>
      <c r="AL123" s="157"/>
      <c r="AM123" s="158"/>
      <c r="AN123" s="153"/>
    </row>
    <row r="124" spans="1:40" s="111" customFormat="1" ht="56.25" customHeight="1" hidden="1">
      <c r="A124" s="240"/>
      <c r="B124" s="167"/>
      <c r="C124" s="197"/>
      <c r="D124" s="198"/>
      <c r="E124" s="293"/>
      <c r="F124" s="294"/>
      <c r="G124" s="197"/>
      <c r="H124" s="198"/>
      <c r="I124" s="197"/>
      <c r="J124" s="198"/>
      <c r="K124" s="163" t="s">
        <v>355</v>
      </c>
      <c r="L124" s="163"/>
      <c r="M124" s="163"/>
      <c r="N124" s="47" t="s">
        <v>356</v>
      </c>
      <c r="O124" s="47" t="s">
        <v>357</v>
      </c>
      <c r="P124" s="167"/>
      <c r="Q124" s="51" t="s">
        <v>272</v>
      </c>
      <c r="R124" s="28">
        <v>43252</v>
      </c>
      <c r="S124" s="29">
        <v>43465</v>
      </c>
      <c r="T124" s="130"/>
      <c r="U124" s="127"/>
      <c r="V124" s="160"/>
      <c r="W124" s="161"/>
      <c r="X124" s="162"/>
      <c r="Y124" s="10"/>
      <c r="Z124" s="9"/>
      <c r="AA124" s="156"/>
      <c r="AB124" s="157"/>
      <c r="AC124" s="159"/>
      <c r="AD124" s="10"/>
      <c r="AE124" s="9"/>
      <c r="AF124" s="156"/>
      <c r="AG124" s="157"/>
      <c r="AH124" s="159"/>
      <c r="AI124" s="10"/>
      <c r="AJ124" s="9"/>
      <c r="AK124" s="156"/>
      <c r="AL124" s="157"/>
      <c r="AM124" s="158"/>
      <c r="AN124" s="153"/>
    </row>
    <row r="125" spans="1:40" s="111" customFormat="1" ht="66" customHeight="1" hidden="1">
      <c r="A125" s="240"/>
      <c r="B125" s="167"/>
      <c r="C125" s="197"/>
      <c r="D125" s="198"/>
      <c r="E125" s="293"/>
      <c r="F125" s="294"/>
      <c r="G125" s="197"/>
      <c r="H125" s="198"/>
      <c r="I125" s="197"/>
      <c r="J125" s="198"/>
      <c r="K125" s="163" t="s">
        <v>358</v>
      </c>
      <c r="L125" s="163"/>
      <c r="M125" s="163"/>
      <c r="N125" s="47" t="s">
        <v>359</v>
      </c>
      <c r="O125" s="36" t="s">
        <v>360</v>
      </c>
      <c r="P125" s="167"/>
      <c r="Q125" s="51" t="s">
        <v>272</v>
      </c>
      <c r="R125" s="28">
        <v>43252</v>
      </c>
      <c r="S125" s="29">
        <v>43465</v>
      </c>
      <c r="T125" s="130"/>
      <c r="U125" s="127"/>
      <c r="V125" s="160"/>
      <c r="W125" s="161"/>
      <c r="X125" s="164"/>
      <c r="Y125" s="10"/>
      <c r="Z125" s="9"/>
      <c r="AA125" s="156"/>
      <c r="AB125" s="157"/>
      <c r="AC125" s="158"/>
      <c r="AD125" s="10"/>
      <c r="AE125" s="9"/>
      <c r="AF125" s="156"/>
      <c r="AG125" s="157"/>
      <c r="AH125" s="158"/>
      <c r="AI125" s="10"/>
      <c r="AJ125" s="9"/>
      <c r="AK125" s="156"/>
      <c r="AL125" s="157"/>
      <c r="AM125" s="158"/>
      <c r="AN125" s="153"/>
    </row>
    <row r="126" spans="1:40" s="111" customFormat="1" ht="51.75" customHeight="1" hidden="1">
      <c r="A126" s="241"/>
      <c r="B126" s="168"/>
      <c r="C126" s="199"/>
      <c r="D126" s="200"/>
      <c r="E126" s="295"/>
      <c r="F126" s="296"/>
      <c r="G126" s="199"/>
      <c r="H126" s="200"/>
      <c r="I126" s="199"/>
      <c r="J126" s="200"/>
      <c r="K126" s="163" t="s">
        <v>361</v>
      </c>
      <c r="L126" s="163"/>
      <c r="M126" s="163"/>
      <c r="N126" s="47" t="s">
        <v>362</v>
      </c>
      <c r="O126" s="36" t="s">
        <v>363</v>
      </c>
      <c r="P126" s="168"/>
      <c r="Q126" s="51" t="s">
        <v>272</v>
      </c>
      <c r="R126" s="28">
        <v>43160</v>
      </c>
      <c r="S126" s="29">
        <v>43465</v>
      </c>
      <c r="T126" s="130"/>
      <c r="U126" s="127"/>
      <c r="V126" s="160"/>
      <c r="W126" s="161"/>
      <c r="X126" s="164"/>
      <c r="Y126" s="10"/>
      <c r="Z126" s="9"/>
      <c r="AA126" s="156"/>
      <c r="AB126" s="157"/>
      <c r="AC126" s="158"/>
      <c r="AD126" s="10"/>
      <c r="AE126" s="9"/>
      <c r="AF126" s="156"/>
      <c r="AG126" s="157"/>
      <c r="AH126" s="158"/>
      <c r="AI126" s="10"/>
      <c r="AJ126" s="9"/>
      <c r="AK126" s="156"/>
      <c r="AL126" s="157"/>
      <c r="AM126" s="158"/>
      <c r="AN126" s="153"/>
    </row>
    <row r="127" spans="1:40" s="111" customFormat="1" ht="68.25" customHeight="1" hidden="1">
      <c r="A127" s="239" t="s">
        <v>39</v>
      </c>
      <c r="B127" s="173" t="s">
        <v>58</v>
      </c>
      <c r="C127" s="201" t="s">
        <v>73</v>
      </c>
      <c r="D127" s="202"/>
      <c r="E127" s="201" t="s">
        <v>94</v>
      </c>
      <c r="F127" s="202"/>
      <c r="G127" s="201" t="s">
        <v>101</v>
      </c>
      <c r="H127" s="202"/>
      <c r="I127" s="201" t="s">
        <v>105</v>
      </c>
      <c r="J127" s="202"/>
      <c r="K127" s="163" t="s">
        <v>364</v>
      </c>
      <c r="L127" s="163"/>
      <c r="M127" s="163"/>
      <c r="N127" s="47" t="s">
        <v>365</v>
      </c>
      <c r="O127" s="36" t="s">
        <v>366</v>
      </c>
      <c r="P127" s="173" t="s">
        <v>386</v>
      </c>
      <c r="Q127" s="51" t="s">
        <v>272</v>
      </c>
      <c r="R127" s="28">
        <v>43160</v>
      </c>
      <c r="S127" s="29">
        <v>43465</v>
      </c>
      <c r="T127" s="130"/>
      <c r="U127" s="127"/>
      <c r="V127" s="160"/>
      <c r="W127" s="161"/>
      <c r="X127" s="162"/>
      <c r="Y127" s="10"/>
      <c r="Z127" s="9"/>
      <c r="AA127" s="156"/>
      <c r="AB127" s="157"/>
      <c r="AC127" s="159"/>
      <c r="AD127" s="10"/>
      <c r="AE127" s="9"/>
      <c r="AF127" s="156"/>
      <c r="AG127" s="157"/>
      <c r="AH127" s="159"/>
      <c r="AI127" s="10"/>
      <c r="AJ127" s="9"/>
      <c r="AK127" s="156"/>
      <c r="AL127" s="157"/>
      <c r="AM127" s="158"/>
      <c r="AN127" s="153"/>
    </row>
    <row r="128" spans="1:40" s="111" customFormat="1" ht="64.5" customHeight="1" hidden="1" thickBot="1">
      <c r="A128" s="240"/>
      <c r="B128" s="167"/>
      <c r="C128" s="197"/>
      <c r="D128" s="198"/>
      <c r="E128" s="197"/>
      <c r="F128" s="198"/>
      <c r="G128" s="197"/>
      <c r="H128" s="198"/>
      <c r="I128" s="197"/>
      <c r="J128" s="198"/>
      <c r="K128" s="173" t="s">
        <v>367</v>
      </c>
      <c r="L128" s="173"/>
      <c r="M128" s="173"/>
      <c r="N128" s="50" t="s">
        <v>368</v>
      </c>
      <c r="O128" s="90" t="s">
        <v>617</v>
      </c>
      <c r="P128" s="167"/>
      <c r="Q128" s="39" t="s">
        <v>272</v>
      </c>
      <c r="R128" s="91">
        <v>43160</v>
      </c>
      <c r="S128" s="92">
        <v>43465</v>
      </c>
      <c r="T128" s="130"/>
      <c r="U128" s="127"/>
      <c r="V128" s="160"/>
      <c r="W128" s="161"/>
      <c r="X128" s="162"/>
      <c r="Y128" s="10"/>
      <c r="Z128" s="9"/>
      <c r="AA128" s="156"/>
      <c r="AB128" s="157"/>
      <c r="AC128" s="159"/>
      <c r="AD128" s="10"/>
      <c r="AE128" s="9"/>
      <c r="AF128" s="156"/>
      <c r="AG128" s="157"/>
      <c r="AH128" s="159"/>
      <c r="AI128" s="10"/>
      <c r="AJ128" s="9"/>
      <c r="AK128" s="156"/>
      <c r="AL128" s="157"/>
      <c r="AM128" s="158"/>
      <c r="AN128" s="153"/>
    </row>
    <row r="129" spans="1:40" s="111" customFormat="1" ht="79.5" customHeight="1" hidden="1" thickTop="1">
      <c r="A129" s="251" t="s">
        <v>40</v>
      </c>
      <c r="B129" s="250" t="s">
        <v>59</v>
      </c>
      <c r="C129" s="263" t="s">
        <v>72</v>
      </c>
      <c r="D129" s="264"/>
      <c r="E129" s="263" t="s">
        <v>94</v>
      </c>
      <c r="F129" s="264"/>
      <c r="G129" s="263" t="s">
        <v>102</v>
      </c>
      <c r="H129" s="264"/>
      <c r="I129" s="263" t="s">
        <v>107</v>
      </c>
      <c r="J129" s="264"/>
      <c r="K129" s="170" t="s">
        <v>571</v>
      </c>
      <c r="L129" s="171"/>
      <c r="M129" s="172"/>
      <c r="N129" s="64" t="s">
        <v>651</v>
      </c>
      <c r="O129" s="64" t="s">
        <v>572</v>
      </c>
      <c r="P129" s="250" t="s">
        <v>453</v>
      </c>
      <c r="Q129" s="65" t="s">
        <v>272</v>
      </c>
      <c r="R129" s="66">
        <v>43235</v>
      </c>
      <c r="S129" s="67">
        <v>43465</v>
      </c>
      <c r="T129" s="130"/>
      <c r="U129" s="127"/>
      <c r="V129" s="160"/>
      <c r="W129" s="161"/>
      <c r="X129" s="162"/>
      <c r="Y129" s="10"/>
      <c r="Z129" s="9"/>
      <c r="AA129" s="156"/>
      <c r="AB129" s="157"/>
      <c r="AC129" s="159"/>
      <c r="AD129" s="10"/>
      <c r="AE129" s="9"/>
      <c r="AF129" s="156"/>
      <c r="AG129" s="157"/>
      <c r="AH129" s="159"/>
      <c r="AI129" s="10"/>
      <c r="AJ129" s="9"/>
      <c r="AK129" s="156"/>
      <c r="AL129" s="157"/>
      <c r="AM129" s="158"/>
      <c r="AN129" s="153"/>
    </row>
    <row r="130" spans="1:40" s="111" customFormat="1" ht="79.5" customHeight="1" hidden="1">
      <c r="A130" s="240"/>
      <c r="B130" s="167"/>
      <c r="C130" s="197"/>
      <c r="D130" s="198"/>
      <c r="E130" s="197"/>
      <c r="F130" s="198"/>
      <c r="G130" s="197"/>
      <c r="H130" s="198"/>
      <c r="I130" s="197"/>
      <c r="J130" s="198"/>
      <c r="K130" s="163" t="s">
        <v>573</v>
      </c>
      <c r="L130" s="163"/>
      <c r="M130" s="163"/>
      <c r="N130" s="47" t="s">
        <v>651</v>
      </c>
      <c r="O130" s="47" t="s">
        <v>572</v>
      </c>
      <c r="P130" s="167"/>
      <c r="Q130" s="51" t="s">
        <v>272</v>
      </c>
      <c r="R130" s="37">
        <v>43235</v>
      </c>
      <c r="S130" s="38">
        <v>43465</v>
      </c>
      <c r="T130" s="130"/>
      <c r="U130" s="127"/>
      <c r="V130" s="160"/>
      <c r="W130" s="161"/>
      <c r="X130" s="162"/>
      <c r="Y130" s="10"/>
      <c r="Z130" s="9"/>
      <c r="AA130" s="156"/>
      <c r="AB130" s="157"/>
      <c r="AC130" s="159"/>
      <c r="AD130" s="10"/>
      <c r="AE130" s="9"/>
      <c r="AF130" s="156"/>
      <c r="AG130" s="157"/>
      <c r="AH130" s="159"/>
      <c r="AI130" s="10"/>
      <c r="AJ130" s="9"/>
      <c r="AK130" s="156"/>
      <c r="AL130" s="157"/>
      <c r="AM130" s="158"/>
      <c r="AN130" s="153"/>
    </row>
    <row r="131" spans="1:40" s="111" customFormat="1" ht="63" customHeight="1" hidden="1" thickBot="1">
      <c r="A131" s="252"/>
      <c r="B131" s="174"/>
      <c r="C131" s="203"/>
      <c r="D131" s="204"/>
      <c r="E131" s="203"/>
      <c r="F131" s="204"/>
      <c r="G131" s="203"/>
      <c r="H131" s="204"/>
      <c r="I131" s="203"/>
      <c r="J131" s="204"/>
      <c r="K131" s="169" t="s">
        <v>666</v>
      </c>
      <c r="L131" s="169"/>
      <c r="M131" s="169"/>
      <c r="N131" s="60" t="s">
        <v>574</v>
      </c>
      <c r="O131" s="60" t="s">
        <v>652</v>
      </c>
      <c r="P131" s="174"/>
      <c r="Q131" s="61" t="s">
        <v>272</v>
      </c>
      <c r="R131" s="68">
        <v>43146</v>
      </c>
      <c r="S131" s="69">
        <v>43465</v>
      </c>
      <c r="T131" s="130"/>
      <c r="U131" s="127"/>
      <c r="V131" s="160"/>
      <c r="W131" s="161"/>
      <c r="X131" s="164"/>
      <c r="Y131" s="10"/>
      <c r="Z131" s="9"/>
      <c r="AA131" s="156"/>
      <c r="AB131" s="157"/>
      <c r="AC131" s="158"/>
      <c r="AD131" s="10"/>
      <c r="AE131" s="9"/>
      <c r="AF131" s="156"/>
      <c r="AG131" s="157"/>
      <c r="AH131" s="158"/>
      <c r="AI131" s="10"/>
      <c r="AJ131" s="9"/>
      <c r="AK131" s="156"/>
      <c r="AL131" s="157"/>
      <c r="AM131" s="158"/>
      <c r="AN131" s="153"/>
    </row>
    <row r="132" spans="1:40" s="111" customFormat="1" ht="103.5" customHeight="1" hidden="1" thickTop="1">
      <c r="A132" s="251" t="s">
        <v>41</v>
      </c>
      <c r="B132" s="250" t="s">
        <v>60</v>
      </c>
      <c r="C132" s="263" t="s">
        <v>568</v>
      </c>
      <c r="D132" s="264"/>
      <c r="E132" s="265" t="s">
        <v>80</v>
      </c>
      <c r="F132" s="265"/>
      <c r="G132" s="265" t="s">
        <v>86</v>
      </c>
      <c r="H132" s="265"/>
      <c r="I132" s="265" t="s">
        <v>88</v>
      </c>
      <c r="J132" s="265"/>
      <c r="K132" s="265" t="s">
        <v>369</v>
      </c>
      <c r="L132" s="265"/>
      <c r="M132" s="265"/>
      <c r="N132" s="64" t="s">
        <v>370</v>
      </c>
      <c r="O132" s="64" t="s">
        <v>371</v>
      </c>
      <c r="P132" s="64" t="s">
        <v>385</v>
      </c>
      <c r="Q132" s="250" t="s">
        <v>387</v>
      </c>
      <c r="R132" s="93">
        <v>43101</v>
      </c>
      <c r="S132" s="94">
        <v>43465</v>
      </c>
      <c r="T132" s="130"/>
      <c r="U132" s="127"/>
      <c r="V132" s="160"/>
      <c r="W132" s="161"/>
      <c r="X132" s="164"/>
      <c r="Y132" s="10"/>
      <c r="Z132" s="9"/>
      <c r="AA132" s="156"/>
      <c r="AB132" s="157"/>
      <c r="AC132" s="158"/>
      <c r="AD132" s="10"/>
      <c r="AE132" s="9"/>
      <c r="AF132" s="156"/>
      <c r="AG132" s="157"/>
      <c r="AH132" s="158"/>
      <c r="AI132" s="10"/>
      <c r="AJ132" s="9"/>
      <c r="AK132" s="156"/>
      <c r="AL132" s="157"/>
      <c r="AM132" s="158"/>
      <c r="AN132" s="153"/>
    </row>
    <row r="133" spans="1:40" s="111" customFormat="1" ht="40.5" customHeight="1" hidden="1">
      <c r="A133" s="240"/>
      <c r="B133" s="167"/>
      <c r="C133" s="197"/>
      <c r="D133" s="198"/>
      <c r="E133" s="201" t="s">
        <v>111</v>
      </c>
      <c r="F133" s="202"/>
      <c r="G133" s="201" t="s">
        <v>115</v>
      </c>
      <c r="H133" s="202"/>
      <c r="I133" s="201" t="s">
        <v>122</v>
      </c>
      <c r="J133" s="202"/>
      <c r="K133" s="163" t="s">
        <v>372</v>
      </c>
      <c r="L133" s="163"/>
      <c r="M133" s="163"/>
      <c r="N133" s="47" t="s">
        <v>373</v>
      </c>
      <c r="O133" s="47" t="s">
        <v>374</v>
      </c>
      <c r="P133" s="47" t="s">
        <v>385</v>
      </c>
      <c r="Q133" s="167"/>
      <c r="R133" s="28">
        <v>43101</v>
      </c>
      <c r="S133" s="29">
        <v>43465</v>
      </c>
      <c r="T133" s="130"/>
      <c r="U133" s="127"/>
      <c r="V133" s="160"/>
      <c r="W133" s="161"/>
      <c r="X133" s="164"/>
      <c r="Y133" s="10"/>
      <c r="Z133" s="9"/>
      <c r="AA133" s="156"/>
      <c r="AB133" s="157"/>
      <c r="AC133" s="158"/>
      <c r="AD133" s="10"/>
      <c r="AE133" s="9"/>
      <c r="AF133" s="156"/>
      <c r="AG133" s="157"/>
      <c r="AH133" s="158"/>
      <c r="AI133" s="10"/>
      <c r="AJ133" s="9"/>
      <c r="AK133" s="156"/>
      <c r="AL133" s="157"/>
      <c r="AM133" s="158"/>
      <c r="AN133" s="153"/>
    </row>
    <row r="134" spans="1:40" s="111" customFormat="1" ht="51" customHeight="1" hidden="1">
      <c r="A134" s="240"/>
      <c r="B134" s="167"/>
      <c r="C134" s="197"/>
      <c r="D134" s="198"/>
      <c r="E134" s="197"/>
      <c r="F134" s="198"/>
      <c r="G134" s="197"/>
      <c r="H134" s="198"/>
      <c r="I134" s="197"/>
      <c r="J134" s="198"/>
      <c r="K134" s="163" t="s">
        <v>375</v>
      </c>
      <c r="L134" s="163"/>
      <c r="M134" s="163"/>
      <c r="N134" s="47" t="s">
        <v>376</v>
      </c>
      <c r="O134" s="47" t="s">
        <v>619</v>
      </c>
      <c r="P134" s="47" t="s">
        <v>385</v>
      </c>
      <c r="Q134" s="167"/>
      <c r="R134" s="28">
        <v>43101</v>
      </c>
      <c r="S134" s="29">
        <v>43465</v>
      </c>
      <c r="T134" s="130"/>
      <c r="U134" s="127"/>
      <c r="V134" s="160"/>
      <c r="W134" s="161"/>
      <c r="X134" s="162"/>
      <c r="Y134" s="10"/>
      <c r="Z134" s="9"/>
      <c r="AA134" s="156"/>
      <c r="AB134" s="157"/>
      <c r="AC134" s="159"/>
      <c r="AD134" s="10"/>
      <c r="AE134" s="9"/>
      <c r="AF134" s="156"/>
      <c r="AG134" s="157"/>
      <c r="AH134" s="159"/>
      <c r="AI134" s="10"/>
      <c r="AJ134" s="9"/>
      <c r="AK134" s="156"/>
      <c r="AL134" s="157"/>
      <c r="AM134" s="158"/>
      <c r="AN134" s="153"/>
    </row>
    <row r="135" spans="1:40" s="111" customFormat="1" ht="48.75" customHeight="1" hidden="1">
      <c r="A135" s="240"/>
      <c r="B135" s="167"/>
      <c r="C135" s="197"/>
      <c r="D135" s="198"/>
      <c r="E135" s="197"/>
      <c r="F135" s="198"/>
      <c r="G135" s="197"/>
      <c r="H135" s="198"/>
      <c r="I135" s="197"/>
      <c r="J135" s="198"/>
      <c r="K135" s="163" t="s">
        <v>377</v>
      </c>
      <c r="L135" s="163"/>
      <c r="M135" s="163"/>
      <c r="N135" s="47" t="s">
        <v>378</v>
      </c>
      <c r="O135" s="47" t="s">
        <v>620</v>
      </c>
      <c r="P135" s="47" t="s">
        <v>385</v>
      </c>
      <c r="Q135" s="167"/>
      <c r="R135" s="28">
        <v>43101</v>
      </c>
      <c r="S135" s="29">
        <v>43465</v>
      </c>
      <c r="T135" s="130"/>
      <c r="U135" s="127"/>
      <c r="V135" s="160"/>
      <c r="W135" s="161"/>
      <c r="X135" s="162"/>
      <c r="Y135" s="10"/>
      <c r="Z135" s="9"/>
      <c r="AA135" s="156"/>
      <c r="AB135" s="157"/>
      <c r="AC135" s="159"/>
      <c r="AD135" s="10"/>
      <c r="AE135" s="9"/>
      <c r="AF135" s="156"/>
      <c r="AG135" s="157"/>
      <c r="AH135" s="159"/>
      <c r="AI135" s="10"/>
      <c r="AJ135" s="9"/>
      <c r="AK135" s="156"/>
      <c r="AL135" s="157"/>
      <c r="AM135" s="158"/>
      <c r="AN135" s="153"/>
    </row>
    <row r="136" spans="1:40" s="111" customFormat="1" ht="35.25" customHeight="1" hidden="1">
      <c r="A136" s="240"/>
      <c r="B136" s="167"/>
      <c r="C136" s="197"/>
      <c r="D136" s="198"/>
      <c r="E136" s="197"/>
      <c r="F136" s="198"/>
      <c r="G136" s="197"/>
      <c r="H136" s="198"/>
      <c r="I136" s="197"/>
      <c r="J136" s="198"/>
      <c r="K136" s="163" t="s">
        <v>379</v>
      </c>
      <c r="L136" s="163"/>
      <c r="M136" s="163"/>
      <c r="N136" s="47" t="s">
        <v>380</v>
      </c>
      <c r="O136" s="47" t="s">
        <v>381</v>
      </c>
      <c r="P136" s="47" t="s">
        <v>385</v>
      </c>
      <c r="Q136" s="167"/>
      <c r="R136" s="28">
        <v>43101</v>
      </c>
      <c r="S136" s="29">
        <v>43465</v>
      </c>
      <c r="T136" s="130"/>
      <c r="U136" s="127"/>
      <c r="V136" s="160"/>
      <c r="W136" s="161"/>
      <c r="X136" s="164"/>
      <c r="Y136" s="10"/>
      <c r="Z136" s="9"/>
      <c r="AA136" s="156"/>
      <c r="AB136" s="157"/>
      <c r="AC136" s="158"/>
      <c r="AD136" s="10"/>
      <c r="AE136" s="9"/>
      <c r="AF136" s="156"/>
      <c r="AG136" s="157"/>
      <c r="AH136" s="158"/>
      <c r="AI136" s="10"/>
      <c r="AJ136" s="9"/>
      <c r="AK136" s="156"/>
      <c r="AL136" s="157"/>
      <c r="AM136" s="158"/>
      <c r="AN136" s="153"/>
    </row>
    <row r="137" spans="1:40" s="111" customFormat="1" ht="41.25" customHeight="1" hidden="1">
      <c r="A137" s="240"/>
      <c r="B137" s="167"/>
      <c r="C137" s="197"/>
      <c r="D137" s="198"/>
      <c r="E137" s="197"/>
      <c r="F137" s="198"/>
      <c r="G137" s="197"/>
      <c r="H137" s="198"/>
      <c r="I137" s="197"/>
      <c r="J137" s="198"/>
      <c r="K137" s="163" t="s">
        <v>382</v>
      </c>
      <c r="L137" s="163"/>
      <c r="M137" s="163"/>
      <c r="N137" s="47" t="s">
        <v>621</v>
      </c>
      <c r="O137" s="47" t="s">
        <v>383</v>
      </c>
      <c r="P137" s="47" t="s">
        <v>385</v>
      </c>
      <c r="Q137" s="167"/>
      <c r="R137" s="28">
        <v>43101</v>
      </c>
      <c r="S137" s="29">
        <v>43465</v>
      </c>
      <c r="T137" s="130"/>
      <c r="U137" s="127"/>
      <c r="V137" s="160"/>
      <c r="W137" s="161"/>
      <c r="X137" s="164"/>
      <c r="Y137" s="10"/>
      <c r="Z137" s="9"/>
      <c r="AA137" s="156"/>
      <c r="AB137" s="157"/>
      <c r="AC137" s="158"/>
      <c r="AD137" s="10"/>
      <c r="AE137" s="9"/>
      <c r="AF137" s="156"/>
      <c r="AG137" s="157"/>
      <c r="AH137" s="158"/>
      <c r="AI137" s="10"/>
      <c r="AJ137" s="9"/>
      <c r="AK137" s="156"/>
      <c r="AL137" s="157"/>
      <c r="AM137" s="158"/>
      <c r="AN137" s="153"/>
    </row>
    <row r="138" spans="1:40" s="111" customFormat="1" ht="36.75" customHeight="1" hidden="1" thickBot="1">
      <c r="A138" s="252"/>
      <c r="B138" s="174"/>
      <c r="C138" s="203"/>
      <c r="D138" s="204"/>
      <c r="E138" s="203"/>
      <c r="F138" s="204"/>
      <c r="G138" s="203"/>
      <c r="H138" s="204"/>
      <c r="I138" s="203"/>
      <c r="J138" s="204"/>
      <c r="K138" s="169" t="s">
        <v>384</v>
      </c>
      <c r="L138" s="169"/>
      <c r="M138" s="169"/>
      <c r="N138" s="60" t="s">
        <v>622</v>
      </c>
      <c r="O138" s="60" t="s">
        <v>623</v>
      </c>
      <c r="P138" s="60" t="s">
        <v>385</v>
      </c>
      <c r="Q138" s="174"/>
      <c r="R138" s="62">
        <v>43101</v>
      </c>
      <c r="S138" s="63">
        <v>43465</v>
      </c>
      <c r="T138" s="130"/>
      <c r="U138" s="127"/>
      <c r="V138" s="160"/>
      <c r="W138" s="161"/>
      <c r="X138" s="162"/>
      <c r="Y138" s="10"/>
      <c r="Z138" s="9"/>
      <c r="AA138" s="156"/>
      <c r="AB138" s="157"/>
      <c r="AC138" s="159"/>
      <c r="AD138" s="10"/>
      <c r="AE138" s="9"/>
      <c r="AF138" s="156"/>
      <c r="AG138" s="157"/>
      <c r="AH138" s="159"/>
      <c r="AI138" s="10"/>
      <c r="AJ138" s="9"/>
      <c r="AK138" s="156"/>
      <c r="AL138" s="157"/>
      <c r="AM138" s="158"/>
      <c r="AN138" s="153"/>
    </row>
    <row r="139" spans="1:40" s="113" customFormat="1" ht="43.5" customHeight="1" hidden="1" thickTop="1">
      <c r="A139" s="251" t="s">
        <v>161</v>
      </c>
      <c r="B139" s="250" t="s">
        <v>162</v>
      </c>
      <c r="C139" s="263" t="s">
        <v>76</v>
      </c>
      <c r="D139" s="264"/>
      <c r="E139" s="263" t="s">
        <v>111</v>
      </c>
      <c r="F139" s="264"/>
      <c r="G139" s="263" t="s">
        <v>114</v>
      </c>
      <c r="H139" s="264"/>
      <c r="I139" s="265" t="s">
        <v>120</v>
      </c>
      <c r="J139" s="265"/>
      <c r="K139" s="283" t="s">
        <v>583</v>
      </c>
      <c r="L139" s="283"/>
      <c r="M139" s="283"/>
      <c r="N139" s="74" t="s">
        <v>436</v>
      </c>
      <c r="O139" s="95" t="s">
        <v>653</v>
      </c>
      <c r="P139" s="64" t="s">
        <v>437</v>
      </c>
      <c r="Q139" s="175">
        <f>51750000+101430000+60000000</f>
        <v>213180000</v>
      </c>
      <c r="R139" s="75">
        <v>43132</v>
      </c>
      <c r="S139" s="76">
        <v>43220</v>
      </c>
      <c r="T139" s="132"/>
      <c r="U139" s="17"/>
      <c r="V139" s="181"/>
      <c r="W139" s="182"/>
      <c r="X139" s="281"/>
      <c r="Y139" s="40"/>
      <c r="Z139" s="41"/>
      <c r="AA139" s="185"/>
      <c r="AB139" s="186"/>
      <c r="AC139" s="282"/>
      <c r="AD139" s="40"/>
      <c r="AE139" s="41"/>
      <c r="AF139" s="185"/>
      <c r="AG139" s="186"/>
      <c r="AH139" s="282"/>
      <c r="AI139" s="40"/>
      <c r="AJ139" s="41"/>
      <c r="AK139" s="185"/>
      <c r="AL139" s="186"/>
      <c r="AM139" s="187"/>
      <c r="AN139" s="155"/>
    </row>
    <row r="140" spans="1:40" s="113" customFormat="1" ht="71.25" customHeight="1" hidden="1">
      <c r="A140" s="240"/>
      <c r="B140" s="167"/>
      <c r="C140" s="197"/>
      <c r="D140" s="198"/>
      <c r="E140" s="197"/>
      <c r="F140" s="198"/>
      <c r="G140" s="197"/>
      <c r="H140" s="198"/>
      <c r="I140" s="163" t="s">
        <v>120</v>
      </c>
      <c r="J140" s="163"/>
      <c r="K140" s="184" t="s">
        <v>584</v>
      </c>
      <c r="L140" s="184"/>
      <c r="M140" s="184"/>
      <c r="N140" s="48" t="s">
        <v>585</v>
      </c>
      <c r="O140" s="48" t="s">
        <v>446</v>
      </c>
      <c r="P140" s="42" t="s">
        <v>438</v>
      </c>
      <c r="Q140" s="176"/>
      <c r="R140" s="43">
        <v>43191</v>
      </c>
      <c r="S140" s="44">
        <v>43465</v>
      </c>
      <c r="T140" s="132"/>
      <c r="U140" s="17"/>
      <c r="V140" s="181"/>
      <c r="W140" s="182"/>
      <c r="X140" s="281"/>
      <c r="Y140" s="40"/>
      <c r="Z140" s="41"/>
      <c r="AA140" s="185"/>
      <c r="AB140" s="186"/>
      <c r="AC140" s="282"/>
      <c r="AD140" s="40"/>
      <c r="AE140" s="41"/>
      <c r="AF140" s="185"/>
      <c r="AG140" s="186"/>
      <c r="AH140" s="282"/>
      <c r="AI140" s="40"/>
      <c r="AJ140" s="41"/>
      <c r="AK140" s="185"/>
      <c r="AL140" s="186"/>
      <c r="AM140" s="187"/>
      <c r="AN140" s="155"/>
    </row>
    <row r="141" spans="1:40" s="113" customFormat="1" ht="66.75" customHeight="1" hidden="1">
      <c r="A141" s="240"/>
      <c r="B141" s="167"/>
      <c r="C141" s="197"/>
      <c r="D141" s="198"/>
      <c r="E141" s="197"/>
      <c r="F141" s="198"/>
      <c r="G141" s="197"/>
      <c r="H141" s="198"/>
      <c r="I141" s="163" t="s">
        <v>120</v>
      </c>
      <c r="J141" s="163"/>
      <c r="K141" s="184" t="s">
        <v>654</v>
      </c>
      <c r="L141" s="184"/>
      <c r="M141" s="184"/>
      <c r="N141" s="48" t="s">
        <v>586</v>
      </c>
      <c r="O141" s="48" t="s">
        <v>447</v>
      </c>
      <c r="P141" s="47" t="s">
        <v>437</v>
      </c>
      <c r="Q141" s="176"/>
      <c r="R141" s="43">
        <v>43191</v>
      </c>
      <c r="S141" s="44">
        <v>43465</v>
      </c>
      <c r="T141" s="132"/>
      <c r="U141" s="17"/>
      <c r="V141" s="181"/>
      <c r="W141" s="182"/>
      <c r="X141" s="183"/>
      <c r="Y141" s="40"/>
      <c r="Z141" s="41"/>
      <c r="AA141" s="185"/>
      <c r="AB141" s="186"/>
      <c r="AC141" s="187"/>
      <c r="AD141" s="40"/>
      <c r="AE141" s="41"/>
      <c r="AF141" s="185"/>
      <c r="AG141" s="186"/>
      <c r="AH141" s="187"/>
      <c r="AI141" s="40"/>
      <c r="AJ141" s="41"/>
      <c r="AK141" s="185"/>
      <c r="AL141" s="186"/>
      <c r="AM141" s="187"/>
      <c r="AN141" s="155"/>
    </row>
    <row r="142" spans="1:40" s="113" customFormat="1" ht="90.75" customHeight="1" hidden="1">
      <c r="A142" s="240"/>
      <c r="B142" s="167"/>
      <c r="C142" s="197"/>
      <c r="D142" s="198"/>
      <c r="E142" s="197"/>
      <c r="F142" s="198"/>
      <c r="G142" s="197"/>
      <c r="H142" s="198"/>
      <c r="I142" s="163" t="s">
        <v>120</v>
      </c>
      <c r="J142" s="163"/>
      <c r="K142" s="184" t="s">
        <v>655</v>
      </c>
      <c r="L142" s="184"/>
      <c r="M142" s="184"/>
      <c r="N142" s="48" t="s">
        <v>587</v>
      </c>
      <c r="O142" s="48" t="s">
        <v>588</v>
      </c>
      <c r="P142" s="47" t="s">
        <v>439</v>
      </c>
      <c r="Q142" s="176"/>
      <c r="R142" s="43">
        <v>43191</v>
      </c>
      <c r="S142" s="44">
        <v>43465</v>
      </c>
      <c r="T142" s="132"/>
      <c r="U142" s="17"/>
      <c r="V142" s="181"/>
      <c r="W142" s="182"/>
      <c r="X142" s="183"/>
      <c r="Y142" s="40"/>
      <c r="Z142" s="41"/>
      <c r="AA142" s="185"/>
      <c r="AB142" s="186"/>
      <c r="AC142" s="187"/>
      <c r="AD142" s="40"/>
      <c r="AE142" s="41"/>
      <c r="AF142" s="185"/>
      <c r="AG142" s="186"/>
      <c r="AH142" s="187"/>
      <c r="AI142" s="40"/>
      <c r="AJ142" s="41"/>
      <c r="AK142" s="185"/>
      <c r="AL142" s="186"/>
      <c r="AM142" s="187"/>
      <c r="AN142" s="155"/>
    </row>
    <row r="143" spans="1:40" s="113" customFormat="1" ht="64.5" customHeight="1" hidden="1">
      <c r="A143" s="240"/>
      <c r="B143" s="167"/>
      <c r="C143" s="197"/>
      <c r="D143" s="198"/>
      <c r="E143" s="197"/>
      <c r="F143" s="198"/>
      <c r="G143" s="197"/>
      <c r="H143" s="198"/>
      <c r="I143" s="163" t="s">
        <v>120</v>
      </c>
      <c r="J143" s="163"/>
      <c r="K143" s="184" t="s">
        <v>656</v>
      </c>
      <c r="L143" s="184"/>
      <c r="M143" s="184"/>
      <c r="N143" s="48" t="s">
        <v>589</v>
      </c>
      <c r="O143" s="48" t="s">
        <v>590</v>
      </c>
      <c r="P143" s="47" t="s">
        <v>439</v>
      </c>
      <c r="Q143" s="176"/>
      <c r="R143" s="43">
        <v>43191</v>
      </c>
      <c r="S143" s="44">
        <v>43465</v>
      </c>
      <c r="T143" s="132"/>
      <c r="U143" s="17"/>
      <c r="V143" s="181"/>
      <c r="W143" s="182"/>
      <c r="X143" s="183"/>
      <c r="Y143" s="40"/>
      <c r="Z143" s="41"/>
      <c r="AA143" s="185"/>
      <c r="AB143" s="186"/>
      <c r="AC143" s="187"/>
      <c r="AD143" s="40"/>
      <c r="AE143" s="41"/>
      <c r="AF143" s="185"/>
      <c r="AG143" s="186"/>
      <c r="AH143" s="187"/>
      <c r="AI143" s="40"/>
      <c r="AJ143" s="41"/>
      <c r="AK143" s="185"/>
      <c r="AL143" s="186"/>
      <c r="AM143" s="187"/>
      <c r="AN143" s="155"/>
    </row>
    <row r="144" spans="1:40" s="113" customFormat="1" ht="57" customHeight="1" hidden="1" thickBot="1">
      <c r="A144" s="252"/>
      <c r="B144" s="174"/>
      <c r="C144" s="203"/>
      <c r="D144" s="204"/>
      <c r="E144" s="203"/>
      <c r="F144" s="204"/>
      <c r="G144" s="203"/>
      <c r="H144" s="204"/>
      <c r="I144" s="169" t="s">
        <v>120</v>
      </c>
      <c r="J144" s="169"/>
      <c r="K144" s="188" t="s">
        <v>591</v>
      </c>
      <c r="L144" s="188"/>
      <c r="M144" s="188"/>
      <c r="N144" s="84" t="s">
        <v>592</v>
      </c>
      <c r="O144" s="84" t="s">
        <v>593</v>
      </c>
      <c r="P144" s="60" t="s">
        <v>439</v>
      </c>
      <c r="Q144" s="177"/>
      <c r="R144" s="78">
        <v>43191</v>
      </c>
      <c r="S144" s="79">
        <v>43465</v>
      </c>
      <c r="T144" s="132"/>
      <c r="U144" s="17"/>
      <c r="V144" s="181"/>
      <c r="W144" s="182"/>
      <c r="X144" s="183"/>
      <c r="Y144" s="40"/>
      <c r="Z144" s="41"/>
      <c r="AA144" s="185"/>
      <c r="AB144" s="186"/>
      <c r="AC144" s="187"/>
      <c r="AD144" s="40"/>
      <c r="AE144" s="41"/>
      <c r="AF144" s="185"/>
      <c r="AG144" s="186"/>
      <c r="AH144" s="187"/>
      <c r="AI144" s="40"/>
      <c r="AJ144" s="41"/>
      <c r="AK144" s="185"/>
      <c r="AL144" s="186"/>
      <c r="AM144" s="187"/>
      <c r="AN144" s="155"/>
    </row>
    <row r="145" spans="1:40" s="111" customFormat="1" ht="58.5" customHeight="1" hidden="1" thickTop="1">
      <c r="A145" s="240" t="s">
        <v>42</v>
      </c>
      <c r="B145" s="167" t="s">
        <v>61</v>
      </c>
      <c r="C145" s="197" t="s">
        <v>75</v>
      </c>
      <c r="D145" s="198"/>
      <c r="E145" s="197" t="s">
        <v>111</v>
      </c>
      <c r="F145" s="198"/>
      <c r="G145" s="197" t="s">
        <v>115</v>
      </c>
      <c r="H145" s="198"/>
      <c r="I145" s="197" t="s">
        <v>122</v>
      </c>
      <c r="J145" s="198"/>
      <c r="K145" s="168" t="s">
        <v>657</v>
      </c>
      <c r="L145" s="168"/>
      <c r="M145" s="168"/>
      <c r="N145" s="49" t="s">
        <v>176</v>
      </c>
      <c r="O145" s="49" t="s">
        <v>658</v>
      </c>
      <c r="P145" s="167" t="s">
        <v>159</v>
      </c>
      <c r="Q145" s="59" t="s">
        <v>272</v>
      </c>
      <c r="R145" s="45">
        <v>43101</v>
      </c>
      <c r="S145" s="46">
        <v>43465</v>
      </c>
      <c r="T145" s="130"/>
      <c r="U145" s="127"/>
      <c r="V145" s="160"/>
      <c r="W145" s="161"/>
      <c r="X145" s="162"/>
      <c r="Y145" s="10"/>
      <c r="Z145" s="9"/>
      <c r="AA145" s="156"/>
      <c r="AB145" s="157"/>
      <c r="AC145" s="159"/>
      <c r="AD145" s="10"/>
      <c r="AE145" s="9"/>
      <c r="AF145" s="156"/>
      <c r="AG145" s="157"/>
      <c r="AH145" s="159"/>
      <c r="AI145" s="10"/>
      <c r="AJ145" s="9"/>
      <c r="AK145" s="156"/>
      <c r="AL145" s="157"/>
      <c r="AM145" s="158"/>
      <c r="AN145" s="153"/>
    </row>
    <row r="146" spans="1:40" s="111" customFormat="1" ht="67.5" customHeight="1" hidden="1">
      <c r="A146" s="240"/>
      <c r="B146" s="167"/>
      <c r="C146" s="197"/>
      <c r="D146" s="198"/>
      <c r="E146" s="197"/>
      <c r="F146" s="198"/>
      <c r="G146" s="197"/>
      <c r="H146" s="198"/>
      <c r="I146" s="197"/>
      <c r="J146" s="198"/>
      <c r="K146" s="163" t="s">
        <v>152</v>
      </c>
      <c r="L146" s="163"/>
      <c r="M146" s="163"/>
      <c r="N146" s="47" t="s">
        <v>153</v>
      </c>
      <c r="O146" s="47" t="s">
        <v>575</v>
      </c>
      <c r="P146" s="167"/>
      <c r="Q146" s="51" t="s">
        <v>272</v>
      </c>
      <c r="R146" s="28">
        <v>43101</v>
      </c>
      <c r="S146" s="29">
        <v>43465</v>
      </c>
      <c r="T146" s="130"/>
      <c r="U146" s="127"/>
      <c r="V146" s="160"/>
      <c r="W146" s="161"/>
      <c r="X146" s="162"/>
      <c r="Y146" s="10"/>
      <c r="Z146" s="9"/>
      <c r="AA146" s="156"/>
      <c r="AB146" s="157"/>
      <c r="AC146" s="159"/>
      <c r="AD146" s="10"/>
      <c r="AE146" s="9"/>
      <c r="AF146" s="156"/>
      <c r="AG146" s="157"/>
      <c r="AH146" s="159"/>
      <c r="AI146" s="10"/>
      <c r="AJ146" s="9"/>
      <c r="AK146" s="156"/>
      <c r="AL146" s="157"/>
      <c r="AM146" s="158"/>
      <c r="AN146" s="153"/>
    </row>
    <row r="147" spans="1:40" s="111" customFormat="1" ht="90.75" customHeight="1" hidden="1">
      <c r="A147" s="240"/>
      <c r="B147" s="167"/>
      <c r="C147" s="197"/>
      <c r="D147" s="198"/>
      <c r="E147" s="197"/>
      <c r="F147" s="198"/>
      <c r="G147" s="197"/>
      <c r="H147" s="198"/>
      <c r="I147" s="197"/>
      <c r="J147" s="198"/>
      <c r="K147" s="163" t="s">
        <v>154</v>
      </c>
      <c r="L147" s="163"/>
      <c r="M147" s="163"/>
      <c r="N147" s="47" t="s">
        <v>155</v>
      </c>
      <c r="O147" s="47" t="s">
        <v>576</v>
      </c>
      <c r="P147" s="167"/>
      <c r="Q147" s="51" t="s">
        <v>272</v>
      </c>
      <c r="R147" s="28">
        <v>43101</v>
      </c>
      <c r="S147" s="29">
        <v>43465</v>
      </c>
      <c r="T147" s="131" t="s">
        <v>18</v>
      </c>
      <c r="U147" s="127"/>
      <c r="V147" s="160"/>
      <c r="W147" s="161"/>
      <c r="X147" s="164"/>
      <c r="Y147" s="8" t="s">
        <v>18</v>
      </c>
      <c r="Z147" s="9"/>
      <c r="AA147" s="156"/>
      <c r="AB147" s="157"/>
      <c r="AC147" s="158"/>
      <c r="AD147" s="8" t="s">
        <v>18</v>
      </c>
      <c r="AE147" s="9"/>
      <c r="AF147" s="156"/>
      <c r="AG147" s="157"/>
      <c r="AH147" s="158"/>
      <c r="AI147" s="8" t="s">
        <v>18</v>
      </c>
      <c r="AJ147" s="9"/>
      <c r="AK147" s="156"/>
      <c r="AL147" s="157"/>
      <c r="AM147" s="158"/>
      <c r="AN147" s="153"/>
    </row>
    <row r="148" spans="1:40" s="111" customFormat="1" ht="78" customHeight="1" hidden="1">
      <c r="A148" s="241"/>
      <c r="B148" s="168"/>
      <c r="C148" s="199"/>
      <c r="D148" s="200"/>
      <c r="E148" s="199"/>
      <c r="F148" s="200"/>
      <c r="G148" s="199"/>
      <c r="H148" s="200"/>
      <c r="I148" s="199"/>
      <c r="J148" s="200"/>
      <c r="K148" s="163" t="s">
        <v>566</v>
      </c>
      <c r="L148" s="163"/>
      <c r="M148" s="163"/>
      <c r="N148" s="47" t="s">
        <v>156</v>
      </c>
      <c r="O148" s="47" t="s">
        <v>577</v>
      </c>
      <c r="P148" s="168"/>
      <c r="Q148" s="51" t="s">
        <v>272</v>
      </c>
      <c r="R148" s="28">
        <v>43101</v>
      </c>
      <c r="S148" s="29">
        <v>43465</v>
      </c>
      <c r="T148" s="130"/>
      <c r="U148" s="127"/>
      <c r="V148" s="160"/>
      <c r="W148" s="161"/>
      <c r="X148" s="164"/>
      <c r="Y148" s="10"/>
      <c r="Z148" s="9"/>
      <c r="AA148" s="156"/>
      <c r="AB148" s="157"/>
      <c r="AC148" s="158"/>
      <c r="AD148" s="10"/>
      <c r="AE148" s="9"/>
      <c r="AF148" s="156"/>
      <c r="AG148" s="157"/>
      <c r="AH148" s="158"/>
      <c r="AI148" s="10"/>
      <c r="AJ148" s="9"/>
      <c r="AK148" s="156"/>
      <c r="AL148" s="157"/>
      <c r="AM148" s="158"/>
      <c r="AN148" s="153"/>
    </row>
    <row r="149" spans="1:40" s="111" customFormat="1" ht="68.25" customHeight="1" hidden="1">
      <c r="A149" s="239" t="s">
        <v>42</v>
      </c>
      <c r="B149" s="173" t="s">
        <v>61</v>
      </c>
      <c r="C149" s="201" t="s">
        <v>75</v>
      </c>
      <c r="D149" s="202"/>
      <c r="E149" s="201" t="s">
        <v>111</v>
      </c>
      <c r="F149" s="202"/>
      <c r="G149" s="201" t="s">
        <v>115</v>
      </c>
      <c r="H149" s="202"/>
      <c r="I149" s="201" t="s">
        <v>122</v>
      </c>
      <c r="J149" s="202"/>
      <c r="K149" s="163" t="s">
        <v>567</v>
      </c>
      <c r="L149" s="163"/>
      <c r="M149" s="163"/>
      <c r="N149" s="47" t="s">
        <v>157</v>
      </c>
      <c r="O149" s="47" t="s">
        <v>569</v>
      </c>
      <c r="P149" s="173" t="s">
        <v>159</v>
      </c>
      <c r="Q149" s="51" t="s">
        <v>272</v>
      </c>
      <c r="R149" s="28">
        <v>43101</v>
      </c>
      <c r="S149" s="29">
        <v>43465</v>
      </c>
      <c r="T149" s="130"/>
      <c r="U149" s="127"/>
      <c r="V149" s="160"/>
      <c r="W149" s="161"/>
      <c r="X149" s="164"/>
      <c r="Y149" s="10"/>
      <c r="Z149" s="9"/>
      <c r="AA149" s="156"/>
      <c r="AB149" s="157"/>
      <c r="AC149" s="158"/>
      <c r="AD149" s="10"/>
      <c r="AE149" s="9"/>
      <c r="AF149" s="156"/>
      <c r="AG149" s="157"/>
      <c r="AH149" s="158"/>
      <c r="AI149" s="10"/>
      <c r="AJ149" s="9"/>
      <c r="AK149" s="156"/>
      <c r="AL149" s="157"/>
      <c r="AM149" s="158"/>
      <c r="AN149" s="153"/>
    </row>
    <row r="150" spans="1:40" s="111" customFormat="1" ht="66" customHeight="1" hidden="1" thickBot="1">
      <c r="A150" s="252"/>
      <c r="B150" s="174"/>
      <c r="C150" s="203"/>
      <c r="D150" s="204"/>
      <c r="E150" s="203"/>
      <c r="F150" s="204"/>
      <c r="G150" s="203"/>
      <c r="H150" s="204"/>
      <c r="I150" s="203"/>
      <c r="J150" s="204"/>
      <c r="K150" s="169" t="s">
        <v>158</v>
      </c>
      <c r="L150" s="169"/>
      <c r="M150" s="169"/>
      <c r="N150" s="60" t="s">
        <v>570</v>
      </c>
      <c r="O150" s="60" t="s">
        <v>215</v>
      </c>
      <c r="P150" s="174"/>
      <c r="Q150" s="61" t="s">
        <v>272</v>
      </c>
      <c r="R150" s="62">
        <v>43101</v>
      </c>
      <c r="S150" s="63">
        <v>43465</v>
      </c>
      <c r="T150" s="130"/>
      <c r="U150" s="127"/>
      <c r="V150" s="160"/>
      <c r="W150" s="161"/>
      <c r="X150" s="164"/>
      <c r="Y150" s="10"/>
      <c r="Z150" s="9"/>
      <c r="AA150" s="156"/>
      <c r="AB150" s="157"/>
      <c r="AC150" s="158"/>
      <c r="AD150" s="10"/>
      <c r="AE150" s="9"/>
      <c r="AF150" s="156"/>
      <c r="AG150" s="157"/>
      <c r="AH150" s="158"/>
      <c r="AI150" s="10"/>
      <c r="AJ150" s="9"/>
      <c r="AK150" s="156"/>
      <c r="AL150" s="157"/>
      <c r="AM150" s="158"/>
      <c r="AN150" s="153"/>
    </row>
    <row r="151" spans="1:40" s="113" customFormat="1" ht="76.5" customHeight="1" hidden="1" thickTop="1">
      <c r="A151" s="251" t="s">
        <v>43</v>
      </c>
      <c r="B151" s="250" t="s">
        <v>52</v>
      </c>
      <c r="C151" s="263" t="s">
        <v>163</v>
      </c>
      <c r="D151" s="264"/>
      <c r="E151" s="263" t="s">
        <v>111</v>
      </c>
      <c r="F151" s="264"/>
      <c r="G151" s="263" t="s">
        <v>112</v>
      </c>
      <c r="H151" s="264"/>
      <c r="I151" s="263" t="s">
        <v>116</v>
      </c>
      <c r="J151" s="264"/>
      <c r="K151" s="265" t="s">
        <v>580</v>
      </c>
      <c r="L151" s="265"/>
      <c r="M151" s="265"/>
      <c r="N151" s="64" t="s">
        <v>659</v>
      </c>
      <c r="O151" s="64" t="s">
        <v>443</v>
      </c>
      <c r="P151" s="64" t="s">
        <v>429</v>
      </c>
      <c r="Q151" s="175">
        <f>103295000+180000000+43200000</f>
        <v>326495000</v>
      </c>
      <c r="R151" s="75">
        <v>43101</v>
      </c>
      <c r="S151" s="76">
        <v>43465</v>
      </c>
      <c r="T151" s="132"/>
      <c r="U151" s="17"/>
      <c r="V151" s="181"/>
      <c r="W151" s="182"/>
      <c r="X151" s="281"/>
      <c r="Y151" s="40"/>
      <c r="Z151" s="41"/>
      <c r="AA151" s="185"/>
      <c r="AB151" s="186"/>
      <c r="AC151" s="282"/>
      <c r="AD151" s="40"/>
      <c r="AE151" s="41"/>
      <c r="AF151" s="185"/>
      <c r="AG151" s="186"/>
      <c r="AH151" s="282"/>
      <c r="AI151" s="40"/>
      <c r="AJ151" s="41"/>
      <c r="AK151" s="185"/>
      <c r="AL151" s="186"/>
      <c r="AM151" s="187"/>
      <c r="AN151" s="155"/>
    </row>
    <row r="152" spans="1:40" s="113" customFormat="1" ht="76.5" customHeight="1" hidden="1">
      <c r="A152" s="240"/>
      <c r="B152" s="167"/>
      <c r="C152" s="197"/>
      <c r="D152" s="198"/>
      <c r="E152" s="197"/>
      <c r="F152" s="198"/>
      <c r="G152" s="197"/>
      <c r="H152" s="198"/>
      <c r="I152" s="197"/>
      <c r="J152" s="198"/>
      <c r="K152" s="163" t="s">
        <v>581</v>
      </c>
      <c r="L152" s="163"/>
      <c r="M152" s="163"/>
      <c r="N152" s="47" t="s">
        <v>430</v>
      </c>
      <c r="O152" s="47" t="s">
        <v>444</v>
      </c>
      <c r="P152" s="47" t="s">
        <v>431</v>
      </c>
      <c r="Q152" s="176"/>
      <c r="R152" s="43">
        <v>43160</v>
      </c>
      <c r="S152" s="44">
        <v>43434</v>
      </c>
      <c r="T152" s="132"/>
      <c r="U152" s="17"/>
      <c r="V152" s="181"/>
      <c r="W152" s="182"/>
      <c r="X152" s="183"/>
      <c r="Y152" s="40"/>
      <c r="Z152" s="41"/>
      <c r="AA152" s="185"/>
      <c r="AB152" s="186"/>
      <c r="AC152" s="187"/>
      <c r="AD152" s="40"/>
      <c r="AE152" s="41"/>
      <c r="AF152" s="185"/>
      <c r="AG152" s="186"/>
      <c r="AH152" s="187"/>
      <c r="AI152" s="40"/>
      <c r="AJ152" s="41"/>
      <c r="AK152" s="185"/>
      <c r="AL152" s="186"/>
      <c r="AM152" s="187"/>
      <c r="AN152" s="155"/>
    </row>
    <row r="153" spans="1:40" s="113" customFormat="1" ht="60" customHeight="1" hidden="1" thickBot="1">
      <c r="A153" s="252"/>
      <c r="B153" s="174"/>
      <c r="C153" s="203"/>
      <c r="D153" s="204"/>
      <c r="E153" s="203"/>
      <c r="F153" s="204"/>
      <c r="G153" s="203"/>
      <c r="H153" s="204"/>
      <c r="I153" s="203"/>
      <c r="J153" s="204"/>
      <c r="K153" s="169" t="s">
        <v>582</v>
      </c>
      <c r="L153" s="169"/>
      <c r="M153" s="169"/>
      <c r="N153" s="60" t="s">
        <v>432</v>
      </c>
      <c r="O153" s="60" t="s">
        <v>445</v>
      </c>
      <c r="P153" s="60" t="s">
        <v>433</v>
      </c>
      <c r="Q153" s="177"/>
      <c r="R153" s="78" t="s">
        <v>434</v>
      </c>
      <c r="S153" s="79" t="s">
        <v>435</v>
      </c>
      <c r="T153" s="132"/>
      <c r="U153" s="17"/>
      <c r="V153" s="181"/>
      <c r="W153" s="182"/>
      <c r="X153" s="183"/>
      <c r="Y153" s="40"/>
      <c r="Z153" s="41"/>
      <c r="AA153" s="185"/>
      <c r="AB153" s="186"/>
      <c r="AC153" s="187"/>
      <c r="AD153" s="40"/>
      <c r="AE153" s="41"/>
      <c r="AF153" s="185"/>
      <c r="AG153" s="186"/>
      <c r="AH153" s="187"/>
      <c r="AI153" s="40"/>
      <c r="AJ153" s="41"/>
      <c r="AK153" s="185"/>
      <c r="AL153" s="186"/>
      <c r="AM153" s="187"/>
      <c r="AN153" s="155"/>
    </row>
    <row r="154" spans="1:40" s="113" customFormat="1" ht="65.25" customHeight="1" hidden="1" thickTop="1">
      <c r="A154" s="251" t="s">
        <v>44</v>
      </c>
      <c r="B154" s="250" t="s">
        <v>53</v>
      </c>
      <c r="C154" s="263" t="s">
        <v>78</v>
      </c>
      <c r="D154" s="264"/>
      <c r="E154" s="263" t="s">
        <v>111</v>
      </c>
      <c r="F154" s="264"/>
      <c r="G154" s="263" t="s">
        <v>112</v>
      </c>
      <c r="H154" s="264"/>
      <c r="I154" s="263" t="s">
        <v>116</v>
      </c>
      <c r="J154" s="264"/>
      <c r="K154" s="265" t="s">
        <v>601</v>
      </c>
      <c r="L154" s="265"/>
      <c r="M154" s="265"/>
      <c r="N154" s="64" t="s">
        <v>602</v>
      </c>
      <c r="O154" s="64" t="s">
        <v>603</v>
      </c>
      <c r="P154" s="97" t="s">
        <v>604</v>
      </c>
      <c r="Q154" s="178" t="s">
        <v>272</v>
      </c>
      <c r="R154" s="75">
        <v>42737</v>
      </c>
      <c r="S154" s="76">
        <v>43100</v>
      </c>
      <c r="T154" s="132"/>
      <c r="U154" s="17"/>
      <c r="V154" s="181"/>
      <c r="W154" s="182"/>
      <c r="X154" s="281"/>
      <c r="Y154" s="40"/>
      <c r="Z154" s="41"/>
      <c r="AA154" s="185"/>
      <c r="AB154" s="186"/>
      <c r="AC154" s="282"/>
      <c r="AD154" s="40"/>
      <c r="AE154" s="41"/>
      <c r="AF154" s="185"/>
      <c r="AG154" s="186"/>
      <c r="AH154" s="282"/>
      <c r="AI154" s="40"/>
      <c r="AJ154" s="41"/>
      <c r="AK154" s="185"/>
      <c r="AL154" s="186"/>
      <c r="AM154" s="187"/>
      <c r="AN154" s="155"/>
    </row>
    <row r="155" spans="1:40" s="113" customFormat="1" ht="68.25" customHeight="1" hidden="1">
      <c r="A155" s="240"/>
      <c r="B155" s="167"/>
      <c r="C155" s="197"/>
      <c r="D155" s="198"/>
      <c r="E155" s="197"/>
      <c r="F155" s="198"/>
      <c r="G155" s="197"/>
      <c r="H155" s="198"/>
      <c r="I155" s="197"/>
      <c r="J155" s="198"/>
      <c r="K155" s="184" t="s">
        <v>605</v>
      </c>
      <c r="L155" s="184"/>
      <c r="M155" s="184"/>
      <c r="N155" s="48" t="s">
        <v>606</v>
      </c>
      <c r="O155" s="48" t="s">
        <v>449</v>
      </c>
      <c r="P155" s="47" t="s">
        <v>607</v>
      </c>
      <c r="Q155" s="179"/>
      <c r="R155" s="43">
        <v>42737</v>
      </c>
      <c r="S155" s="44">
        <v>43100</v>
      </c>
      <c r="T155" s="132"/>
      <c r="U155" s="17"/>
      <c r="V155" s="181"/>
      <c r="W155" s="182"/>
      <c r="X155" s="281"/>
      <c r="Y155" s="40"/>
      <c r="Z155" s="41"/>
      <c r="AA155" s="185"/>
      <c r="AB155" s="186"/>
      <c r="AC155" s="282"/>
      <c r="AD155" s="40"/>
      <c r="AE155" s="41"/>
      <c r="AF155" s="185"/>
      <c r="AG155" s="186"/>
      <c r="AH155" s="282"/>
      <c r="AI155" s="40"/>
      <c r="AJ155" s="41"/>
      <c r="AK155" s="185"/>
      <c r="AL155" s="186"/>
      <c r="AM155" s="187"/>
      <c r="AN155" s="155"/>
    </row>
    <row r="156" spans="1:40" s="113" customFormat="1" ht="60.75" customHeight="1" hidden="1" thickBot="1">
      <c r="A156" s="252"/>
      <c r="B156" s="174"/>
      <c r="C156" s="203"/>
      <c r="D156" s="204"/>
      <c r="E156" s="203"/>
      <c r="F156" s="204"/>
      <c r="G156" s="203"/>
      <c r="H156" s="204"/>
      <c r="I156" s="203"/>
      <c r="J156" s="204"/>
      <c r="K156" s="284" t="s">
        <v>608</v>
      </c>
      <c r="L156" s="284"/>
      <c r="M156" s="284"/>
      <c r="N156" s="84" t="s">
        <v>609</v>
      </c>
      <c r="O156" s="84" t="s">
        <v>610</v>
      </c>
      <c r="P156" s="84" t="s">
        <v>441</v>
      </c>
      <c r="Q156" s="180"/>
      <c r="R156" s="78">
        <v>42737</v>
      </c>
      <c r="S156" s="79">
        <v>43100</v>
      </c>
      <c r="T156" s="132"/>
      <c r="U156" s="17"/>
      <c r="V156" s="181"/>
      <c r="W156" s="182"/>
      <c r="X156" s="183"/>
      <c r="Y156" s="40"/>
      <c r="Z156" s="41"/>
      <c r="AA156" s="185"/>
      <c r="AB156" s="186"/>
      <c r="AC156" s="187"/>
      <c r="AD156" s="40"/>
      <c r="AE156" s="41"/>
      <c r="AF156" s="185"/>
      <c r="AG156" s="186"/>
      <c r="AH156" s="187"/>
      <c r="AI156" s="40"/>
      <c r="AJ156" s="41"/>
      <c r="AK156" s="185"/>
      <c r="AL156" s="186"/>
      <c r="AM156" s="187"/>
      <c r="AN156" s="155"/>
    </row>
    <row r="157" spans="1:40" s="111" customFormat="1" ht="64.5" customHeight="1" hidden="1" thickTop="1">
      <c r="A157" s="240" t="s">
        <v>45</v>
      </c>
      <c r="B157" s="167" t="s">
        <v>57</v>
      </c>
      <c r="C157" s="197" t="s">
        <v>74</v>
      </c>
      <c r="D157" s="198"/>
      <c r="E157" s="197" t="s">
        <v>111</v>
      </c>
      <c r="F157" s="198"/>
      <c r="G157" s="197" t="s">
        <v>115</v>
      </c>
      <c r="H157" s="198"/>
      <c r="I157" s="168" t="s">
        <v>123</v>
      </c>
      <c r="J157" s="168"/>
      <c r="K157" s="168" t="s">
        <v>388</v>
      </c>
      <c r="L157" s="168"/>
      <c r="M157" s="168"/>
      <c r="N157" s="49" t="s">
        <v>389</v>
      </c>
      <c r="O157" s="49" t="s">
        <v>390</v>
      </c>
      <c r="P157" s="59" t="s">
        <v>391</v>
      </c>
      <c r="Q157" s="59">
        <v>0</v>
      </c>
      <c r="R157" s="88">
        <v>43160</v>
      </c>
      <c r="S157" s="89">
        <v>43190</v>
      </c>
      <c r="T157" s="130"/>
      <c r="U157" s="127"/>
      <c r="V157" s="160"/>
      <c r="W157" s="161"/>
      <c r="X157" s="162"/>
      <c r="Y157" s="10"/>
      <c r="Z157" s="9"/>
      <c r="AA157" s="156"/>
      <c r="AB157" s="157"/>
      <c r="AC157" s="159"/>
      <c r="AD157" s="10"/>
      <c r="AE157" s="9"/>
      <c r="AF157" s="156"/>
      <c r="AG157" s="157"/>
      <c r="AH157" s="159"/>
      <c r="AI157" s="10"/>
      <c r="AJ157" s="9"/>
      <c r="AK157" s="156"/>
      <c r="AL157" s="157"/>
      <c r="AM157" s="158"/>
      <c r="AN157" s="153"/>
    </row>
    <row r="158" spans="1:40" s="111" customFormat="1" ht="50.25" customHeight="1" hidden="1">
      <c r="A158" s="240"/>
      <c r="B158" s="167"/>
      <c r="C158" s="197"/>
      <c r="D158" s="198"/>
      <c r="E158" s="197"/>
      <c r="F158" s="198"/>
      <c r="G158" s="197"/>
      <c r="H158" s="198"/>
      <c r="I158" s="163"/>
      <c r="J158" s="163"/>
      <c r="K158" s="163" t="s">
        <v>392</v>
      </c>
      <c r="L158" s="163"/>
      <c r="M158" s="163"/>
      <c r="N158" s="47" t="s">
        <v>393</v>
      </c>
      <c r="O158" s="47" t="s">
        <v>394</v>
      </c>
      <c r="P158" s="297" t="s">
        <v>395</v>
      </c>
      <c r="Q158" s="51">
        <v>0</v>
      </c>
      <c r="R158" s="28">
        <v>43101</v>
      </c>
      <c r="S158" s="29">
        <v>43465</v>
      </c>
      <c r="T158" s="130"/>
      <c r="U158" s="127"/>
      <c r="V158" s="160"/>
      <c r="W158" s="161"/>
      <c r="X158" s="164"/>
      <c r="Y158" s="10"/>
      <c r="Z158" s="9"/>
      <c r="AA158" s="156"/>
      <c r="AB158" s="157"/>
      <c r="AC158" s="158"/>
      <c r="AD158" s="10"/>
      <c r="AE158" s="9"/>
      <c r="AF158" s="156"/>
      <c r="AG158" s="157"/>
      <c r="AH158" s="158"/>
      <c r="AI158" s="10"/>
      <c r="AJ158" s="9"/>
      <c r="AK158" s="156"/>
      <c r="AL158" s="157"/>
      <c r="AM158" s="158"/>
      <c r="AN158" s="153"/>
    </row>
    <row r="159" spans="1:40" s="111" customFormat="1" ht="50.25" customHeight="1" hidden="1">
      <c r="A159" s="241"/>
      <c r="B159" s="168"/>
      <c r="C159" s="199"/>
      <c r="D159" s="200"/>
      <c r="E159" s="199"/>
      <c r="F159" s="200"/>
      <c r="G159" s="199"/>
      <c r="H159" s="200"/>
      <c r="I159" s="163" t="s">
        <v>116</v>
      </c>
      <c r="J159" s="163"/>
      <c r="K159" s="163" t="s">
        <v>396</v>
      </c>
      <c r="L159" s="163"/>
      <c r="M159" s="163"/>
      <c r="N159" s="47" t="s">
        <v>397</v>
      </c>
      <c r="O159" s="47" t="s">
        <v>660</v>
      </c>
      <c r="P159" s="298"/>
      <c r="Q159" s="51">
        <v>0</v>
      </c>
      <c r="R159" s="28">
        <v>43101</v>
      </c>
      <c r="S159" s="29">
        <v>43465</v>
      </c>
      <c r="T159" s="130"/>
      <c r="U159" s="127"/>
      <c r="V159" s="160"/>
      <c r="W159" s="161"/>
      <c r="X159" s="164"/>
      <c r="Y159" s="10"/>
      <c r="Z159" s="9"/>
      <c r="AA159" s="156"/>
      <c r="AB159" s="157"/>
      <c r="AC159" s="158"/>
      <c r="AD159" s="10"/>
      <c r="AE159" s="9"/>
      <c r="AF159" s="156"/>
      <c r="AG159" s="157"/>
      <c r="AH159" s="158"/>
      <c r="AI159" s="10"/>
      <c r="AJ159" s="9"/>
      <c r="AK159" s="156"/>
      <c r="AL159" s="157"/>
      <c r="AM159" s="158"/>
      <c r="AN159" s="153"/>
    </row>
    <row r="160" spans="1:40" s="111" customFormat="1" ht="50.25" customHeight="1" hidden="1">
      <c r="A160" s="239" t="s">
        <v>45</v>
      </c>
      <c r="B160" s="173" t="s">
        <v>57</v>
      </c>
      <c r="C160" s="201" t="s">
        <v>74</v>
      </c>
      <c r="D160" s="202"/>
      <c r="E160" s="201" t="s">
        <v>111</v>
      </c>
      <c r="F160" s="202"/>
      <c r="G160" s="201" t="s">
        <v>115</v>
      </c>
      <c r="H160" s="202"/>
      <c r="I160" s="201" t="s">
        <v>123</v>
      </c>
      <c r="J160" s="202"/>
      <c r="K160" s="163" t="s">
        <v>398</v>
      </c>
      <c r="L160" s="163"/>
      <c r="M160" s="163"/>
      <c r="N160" s="47" t="s">
        <v>399</v>
      </c>
      <c r="O160" s="47" t="s">
        <v>400</v>
      </c>
      <c r="P160" s="51" t="s">
        <v>401</v>
      </c>
      <c r="Q160" s="51">
        <v>0</v>
      </c>
      <c r="R160" s="28">
        <v>43466</v>
      </c>
      <c r="S160" s="29">
        <v>43496</v>
      </c>
      <c r="T160" s="130"/>
      <c r="U160" s="127"/>
      <c r="V160" s="160"/>
      <c r="W160" s="161"/>
      <c r="X160" s="162"/>
      <c r="Y160" s="10"/>
      <c r="Z160" s="9"/>
      <c r="AA160" s="156"/>
      <c r="AB160" s="157"/>
      <c r="AC160" s="159"/>
      <c r="AD160" s="10"/>
      <c r="AE160" s="9"/>
      <c r="AF160" s="156"/>
      <c r="AG160" s="157"/>
      <c r="AH160" s="159"/>
      <c r="AI160" s="10"/>
      <c r="AJ160" s="9"/>
      <c r="AK160" s="156"/>
      <c r="AL160" s="157"/>
      <c r="AM160" s="158"/>
      <c r="AN160" s="153"/>
    </row>
    <row r="161" spans="1:40" s="111" customFormat="1" ht="48.75" customHeight="1" hidden="1">
      <c r="A161" s="240"/>
      <c r="B161" s="167"/>
      <c r="C161" s="197"/>
      <c r="D161" s="198"/>
      <c r="E161" s="197"/>
      <c r="F161" s="198"/>
      <c r="G161" s="197"/>
      <c r="H161" s="198"/>
      <c r="I161" s="197"/>
      <c r="J161" s="198"/>
      <c r="K161" s="163" t="s">
        <v>402</v>
      </c>
      <c r="L161" s="163"/>
      <c r="M161" s="163"/>
      <c r="N161" s="47" t="s">
        <v>403</v>
      </c>
      <c r="O161" s="47" t="s">
        <v>404</v>
      </c>
      <c r="P161" s="51" t="s">
        <v>401</v>
      </c>
      <c r="Q161" s="51">
        <v>0</v>
      </c>
      <c r="R161" s="28">
        <v>43101</v>
      </c>
      <c r="S161" s="29">
        <v>43465</v>
      </c>
      <c r="T161" s="130"/>
      <c r="U161" s="127"/>
      <c r="V161" s="160"/>
      <c r="W161" s="161"/>
      <c r="X161" s="162"/>
      <c r="Y161" s="10"/>
      <c r="Z161" s="9"/>
      <c r="AA161" s="156"/>
      <c r="AB161" s="157"/>
      <c r="AC161" s="159"/>
      <c r="AD161" s="10"/>
      <c r="AE161" s="9"/>
      <c r="AF161" s="156"/>
      <c r="AG161" s="157"/>
      <c r="AH161" s="159"/>
      <c r="AI161" s="10"/>
      <c r="AJ161" s="9"/>
      <c r="AK161" s="156"/>
      <c r="AL161" s="157"/>
      <c r="AM161" s="158"/>
      <c r="AN161" s="153"/>
    </row>
    <row r="162" spans="1:40" s="111" customFormat="1" ht="63" customHeight="1" hidden="1">
      <c r="A162" s="240"/>
      <c r="B162" s="167"/>
      <c r="C162" s="197"/>
      <c r="D162" s="198"/>
      <c r="E162" s="197"/>
      <c r="F162" s="198"/>
      <c r="G162" s="197"/>
      <c r="H162" s="198"/>
      <c r="I162" s="197"/>
      <c r="J162" s="198"/>
      <c r="K162" s="163" t="s">
        <v>405</v>
      </c>
      <c r="L162" s="163"/>
      <c r="M162" s="163"/>
      <c r="N162" s="47" t="s">
        <v>406</v>
      </c>
      <c r="O162" s="47" t="s">
        <v>407</v>
      </c>
      <c r="P162" s="51" t="s">
        <v>401</v>
      </c>
      <c r="Q162" s="51">
        <v>0</v>
      </c>
      <c r="R162" s="28">
        <v>43101</v>
      </c>
      <c r="S162" s="29">
        <v>43465</v>
      </c>
      <c r="T162" s="130"/>
      <c r="U162" s="127"/>
      <c r="V162" s="160"/>
      <c r="W162" s="161"/>
      <c r="X162" s="164"/>
      <c r="Y162" s="10"/>
      <c r="Z162" s="9"/>
      <c r="AA162" s="156"/>
      <c r="AB162" s="157"/>
      <c r="AC162" s="158"/>
      <c r="AD162" s="10"/>
      <c r="AE162" s="9"/>
      <c r="AF162" s="156"/>
      <c r="AG162" s="157"/>
      <c r="AH162" s="158"/>
      <c r="AI162" s="10"/>
      <c r="AJ162" s="9"/>
      <c r="AK162" s="156"/>
      <c r="AL162" s="157"/>
      <c r="AM162" s="158"/>
      <c r="AN162" s="153"/>
    </row>
    <row r="163" spans="1:40" s="111" customFormat="1" ht="118.5" customHeight="1" hidden="1">
      <c r="A163" s="240"/>
      <c r="B163" s="167"/>
      <c r="C163" s="197"/>
      <c r="D163" s="198"/>
      <c r="E163" s="197"/>
      <c r="F163" s="198"/>
      <c r="G163" s="197"/>
      <c r="H163" s="198"/>
      <c r="I163" s="197"/>
      <c r="J163" s="198"/>
      <c r="K163" s="163" t="s">
        <v>408</v>
      </c>
      <c r="L163" s="163"/>
      <c r="M163" s="163"/>
      <c r="N163" s="47" t="s">
        <v>409</v>
      </c>
      <c r="O163" s="47" t="s">
        <v>410</v>
      </c>
      <c r="P163" s="51" t="s">
        <v>411</v>
      </c>
      <c r="Q163" s="51">
        <v>0</v>
      </c>
      <c r="R163" s="28">
        <v>43101</v>
      </c>
      <c r="S163" s="29">
        <v>43465</v>
      </c>
      <c r="T163" s="130"/>
      <c r="U163" s="127"/>
      <c r="V163" s="160"/>
      <c r="W163" s="161"/>
      <c r="X163" s="164"/>
      <c r="Y163" s="10"/>
      <c r="Z163" s="9"/>
      <c r="AA163" s="156"/>
      <c r="AB163" s="157"/>
      <c r="AC163" s="158"/>
      <c r="AD163" s="10"/>
      <c r="AE163" s="9"/>
      <c r="AF163" s="156"/>
      <c r="AG163" s="157"/>
      <c r="AH163" s="158"/>
      <c r="AI163" s="10"/>
      <c r="AJ163" s="9"/>
      <c r="AK163" s="156"/>
      <c r="AL163" s="157"/>
      <c r="AM163" s="158"/>
      <c r="AN163" s="153"/>
    </row>
    <row r="164" spans="1:40" s="111" customFormat="1" ht="77.25" customHeight="1" hidden="1">
      <c r="A164" s="240"/>
      <c r="B164" s="167"/>
      <c r="C164" s="197"/>
      <c r="D164" s="198"/>
      <c r="E164" s="197"/>
      <c r="F164" s="198"/>
      <c r="G164" s="197"/>
      <c r="H164" s="198"/>
      <c r="I164" s="197"/>
      <c r="J164" s="198"/>
      <c r="K164" s="163" t="s">
        <v>412</v>
      </c>
      <c r="L164" s="163"/>
      <c r="M164" s="163"/>
      <c r="N164" s="47" t="s">
        <v>413</v>
      </c>
      <c r="O164" s="47" t="s">
        <v>414</v>
      </c>
      <c r="P164" s="51" t="s">
        <v>401</v>
      </c>
      <c r="Q164" s="51">
        <v>0</v>
      </c>
      <c r="R164" s="28">
        <v>43101</v>
      </c>
      <c r="S164" s="29">
        <v>43465</v>
      </c>
      <c r="T164" s="130"/>
      <c r="U164" s="127"/>
      <c r="V164" s="160"/>
      <c r="W164" s="161"/>
      <c r="X164" s="162"/>
      <c r="Y164" s="10"/>
      <c r="Z164" s="9"/>
      <c r="AA164" s="156"/>
      <c r="AB164" s="157"/>
      <c r="AC164" s="159"/>
      <c r="AD164" s="10"/>
      <c r="AE164" s="9"/>
      <c r="AF164" s="156"/>
      <c r="AG164" s="157"/>
      <c r="AH164" s="159"/>
      <c r="AI164" s="10"/>
      <c r="AJ164" s="9"/>
      <c r="AK164" s="156"/>
      <c r="AL164" s="157"/>
      <c r="AM164" s="158"/>
      <c r="AN164" s="153"/>
    </row>
    <row r="165" spans="1:40" s="111" customFormat="1" ht="50.25" customHeight="1" hidden="1">
      <c r="A165" s="240"/>
      <c r="B165" s="167"/>
      <c r="C165" s="197"/>
      <c r="D165" s="198"/>
      <c r="E165" s="197"/>
      <c r="F165" s="198"/>
      <c r="G165" s="197"/>
      <c r="H165" s="198"/>
      <c r="I165" s="197"/>
      <c r="J165" s="198"/>
      <c r="K165" s="163" t="s">
        <v>415</v>
      </c>
      <c r="L165" s="163"/>
      <c r="M165" s="163"/>
      <c r="N165" s="47" t="s">
        <v>416</v>
      </c>
      <c r="O165" s="47" t="s">
        <v>661</v>
      </c>
      <c r="P165" s="51" t="s">
        <v>391</v>
      </c>
      <c r="Q165" s="51">
        <v>0</v>
      </c>
      <c r="R165" s="28">
        <v>43101</v>
      </c>
      <c r="S165" s="29">
        <v>43465</v>
      </c>
      <c r="T165" s="130"/>
      <c r="U165" s="127"/>
      <c r="V165" s="160"/>
      <c r="W165" s="161"/>
      <c r="X165" s="162"/>
      <c r="Y165" s="10"/>
      <c r="Z165" s="9"/>
      <c r="AA165" s="156"/>
      <c r="AB165" s="157"/>
      <c r="AC165" s="159"/>
      <c r="AD165" s="10"/>
      <c r="AE165" s="9"/>
      <c r="AF165" s="156"/>
      <c r="AG165" s="157"/>
      <c r="AH165" s="159"/>
      <c r="AI165" s="10"/>
      <c r="AJ165" s="9"/>
      <c r="AK165" s="156"/>
      <c r="AL165" s="157"/>
      <c r="AM165" s="158"/>
      <c r="AN165" s="153"/>
    </row>
    <row r="166" spans="1:40" s="111" customFormat="1" ht="50.25" customHeight="1" hidden="1">
      <c r="A166" s="240"/>
      <c r="B166" s="167"/>
      <c r="C166" s="197"/>
      <c r="D166" s="198"/>
      <c r="E166" s="197"/>
      <c r="F166" s="198"/>
      <c r="G166" s="197"/>
      <c r="H166" s="198"/>
      <c r="I166" s="197"/>
      <c r="J166" s="198"/>
      <c r="K166" s="163" t="s">
        <v>662</v>
      </c>
      <c r="L166" s="163"/>
      <c r="M166" s="163"/>
      <c r="N166" s="47" t="s">
        <v>417</v>
      </c>
      <c r="O166" s="47" t="s">
        <v>421</v>
      </c>
      <c r="P166" s="51" t="s">
        <v>391</v>
      </c>
      <c r="Q166" s="51">
        <v>0</v>
      </c>
      <c r="R166" s="28">
        <v>43256</v>
      </c>
      <c r="S166" s="29">
        <v>43259</v>
      </c>
      <c r="T166" s="130"/>
      <c r="U166" s="127"/>
      <c r="V166" s="160"/>
      <c r="W166" s="161"/>
      <c r="X166" s="162"/>
      <c r="Y166" s="10"/>
      <c r="Z166" s="9"/>
      <c r="AA166" s="156"/>
      <c r="AB166" s="157"/>
      <c r="AC166" s="159"/>
      <c r="AD166" s="10"/>
      <c r="AE166" s="9"/>
      <c r="AF166" s="156"/>
      <c r="AG166" s="157"/>
      <c r="AH166" s="159"/>
      <c r="AI166" s="10"/>
      <c r="AJ166" s="9"/>
      <c r="AK166" s="156"/>
      <c r="AL166" s="157"/>
      <c r="AM166" s="158"/>
      <c r="AN166" s="153"/>
    </row>
    <row r="167" spans="1:40" s="111" customFormat="1" ht="77.25" customHeight="1" hidden="1" thickBot="1">
      <c r="A167" s="252"/>
      <c r="B167" s="174"/>
      <c r="C167" s="203"/>
      <c r="D167" s="204"/>
      <c r="E167" s="203"/>
      <c r="F167" s="204"/>
      <c r="G167" s="203"/>
      <c r="H167" s="204"/>
      <c r="I167" s="203"/>
      <c r="J167" s="204"/>
      <c r="K167" s="169" t="s">
        <v>418</v>
      </c>
      <c r="L167" s="169"/>
      <c r="M167" s="169"/>
      <c r="N167" s="60" t="s">
        <v>419</v>
      </c>
      <c r="O167" s="60" t="s">
        <v>420</v>
      </c>
      <c r="P167" s="61" t="s">
        <v>391</v>
      </c>
      <c r="Q167" s="61">
        <v>0</v>
      </c>
      <c r="R167" s="62">
        <v>43101</v>
      </c>
      <c r="S167" s="63">
        <v>43465</v>
      </c>
      <c r="T167" s="130"/>
      <c r="U167" s="127"/>
      <c r="V167" s="160"/>
      <c r="W167" s="161"/>
      <c r="X167" s="162"/>
      <c r="Y167" s="10"/>
      <c r="Z167" s="9"/>
      <c r="AA167" s="156"/>
      <c r="AB167" s="157"/>
      <c r="AC167" s="159"/>
      <c r="AD167" s="10"/>
      <c r="AE167" s="9"/>
      <c r="AF167" s="156"/>
      <c r="AG167" s="157"/>
      <c r="AH167" s="159"/>
      <c r="AI167" s="10"/>
      <c r="AJ167" s="9"/>
      <c r="AK167" s="156"/>
      <c r="AL167" s="157"/>
      <c r="AM167" s="158"/>
      <c r="AN167" s="153"/>
    </row>
    <row r="168" spans="1:40" s="113" customFormat="1" ht="113.25" customHeight="1" hidden="1" thickTop="1">
      <c r="A168" s="240" t="s">
        <v>46</v>
      </c>
      <c r="B168" s="167" t="s">
        <v>54</v>
      </c>
      <c r="C168" s="197" t="s">
        <v>77</v>
      </c>
      <c r="D168" s="198"/>
      <c r="E168" s="197" t="s">
        <v>111</v>
      </c>
      <c r="F168" s="198"/>
      <c r="G168" s="197" t="s">
        <v>112</v>
      </c>
      <c r="H168" s="198"/>
      <c r="I168" s="197" t="s">
        <v>116</v>
      </c>
      <c r="J168" s="198"/>
      <c r="K168" s="279" t="s">
        <v>427</v>
      </c>
      <c r="L168" s="279"/>
      <c r="M168" s="279"/>
      <c r="N168" s="35" t="s">
        <v>428</v>
      </c>
      <c r="O168" s="49" t="s">
        <v>663</v>
      </c>
      <c r="P168" s="96" t="s">
        <v>664</v>
      </c>
      <c r="Q168" s="280" t="s">
        <v>272</v>
      </c>
      <c r="R168" s="70">
        <v>42737</v>
      </c>
      <c r="S168" s="71">
        <v>43100</v>
      </c>
      <c r="T168" s="132"/>
      <c r="U168" s="17"/>
      <c r="V168" s="181"/>
      <c r="W168" s="182"/>
      <c r="X168" s="183"/>
      <c r="Y168" s="40"/>
      <c r="Z168" s="41"/>
      <c r="AA168" s="185"/>
      <c r="AB168" s="186"/>
      <c r="AC168" s="187"/>
      <c r="AD168" s="40"/>
      <c r="AE168" s="41"/>
      <c r="AF168" s="185"/>
      <c r="AG168" s="186"/>
      <c r="AH168" s="187"/>
      <c r="AI168" s="40"/>
      <c r="AJ168" s="41"/>
      <c r="AK168" s="185"/>
      <c r="AL168" s="186"/>
      <c r="AM168" s="187"/>
      <c r="AN168" s="155"/>
    </row>
    <row r="169" spans="1:40" s="113" customFormat="1" ht="64.5" customHeight="1" hidden="1">
      <c r="A169" s="241"/>
      <c r="B169" s="168"/>
      <c r="C169" s="199"/>
      <c r="D169" s="200"/>
      <c r="E169" s="199"/>
      <c r="F169" s="200"/>
      <c r="G169" s="199"/>
      <c r="H169" s="200"/>
      <c r="I169" s="199"/>
      <c r="J169" s="200"/>
      <c r="K169" s="184" t="s">
        <v>578</v>
      </c>
      <c r="L169" s="184"/>
      <c r="M169" s="184"/>
      <c r="N169" s="48" t="s">
        <v>579</v>
      </c>
      <c r="O169" s="47" t="s">
        <v>442</v>
      </c>
      <c r="P169" s="42" t="s">
        <v>664</v>
      </c>
      <c r="Q169" s="176"/>
      <c r="R169" s="43">
        <v>42737</v>
      </c>
      <c r="S169" s="44">
        <v>43100</v>
      </c>
      <c r="T169" s="132"/>
      <c r="U169" s="17"/>
      <c r="V169" s="181"/>
      <c r="W169" s="182"/>
      <c r="X169" s="183"/>
      <c r="Y169" s="40"/>
      <c r="Z169" s="41"/>
      <c r="AA169" s="185"/>
      <c r="AB169" s="186"/>
      <c r="AC169" s="187"/>
      <c r="AD169" s="40"/>
      <c r="AE169" s="41"/>
      <c r="AF169" s="185"/>
      <c r="AG169" s="186"/>
      <c r="AH169" s="187"/>
      <c r="AI169" s="40"/>
      <c r="AJ169" s="41"/>
      <c r="AK169" s="185"/>
      <c r="AL169" s="186"/>
      <c r="AM169" s="187"/>
      <c r="AN169" s="155"/>
    </row>
    <row r="170" spans="1:40" s="111" customFormat="1" ht="65.25" customHeight="1" hidden="1">
      <c r="A170" s="239" t="s">
        <v>47</v>
      </c>
      <c r="B170" s="173" t="s">
        <v>63</v>
      </c>
      <c r="C170" s="201" t="s">
        <v>79</v>
      </c>
      <c r="D170" s="202"/>
      <c r="E170" s="201" t="s">
        <v>111</v>
      </c>
      <c r="F170" s="202"/>
      <c r="G170" s="201" t="s">
        <v>115</v>
      </c>
      <c r="H170" s="202"/>
      <c r="I170" s="201" t="s">
        <v>122</v>
      </c>
      <c r="J170" s="202"/>
      <c r="K170" s="184" t="s">
        <v>456</v>
      </c>
      <c r="L170" s="184"/>
      <c r="M170" s="184"/>
      <c r="N170" s="48" t="s">
        <v>457</v>
      </c>
      <c r="O170" s="48" t="s">
        <v>217</v>
      </c>
      <c r="P170" s="173" t="s">
        <v>214</v>
      </c>
      <c r="Q170" s="51" t="s">
        <v>272</v>
      </c>
      <c r="R170" s="37">
        <v>43132</v>
      </c>
      <c r="S170" s="38">
        <v>43465</v>
      </c>
      <c r="T170" s="130"/>
      <c r="U170" s="127"/>
      <c r="V170" s="160"/>
      <c r="W170" s="161"/>
      <c r="X170" s="164"/>
      <c r="Y170" s="10"/>
      <c r="Z170" s="9"/>
      <c r="AA170" s="156"/>
      <c r="AB170" s="157"/>
      <c r="AC170" s="158"/>
      <c r="AD170" s="10"/>
      <c r="AE170" s="9"/>
      <c r="AF170" s="156"/>
      <c r="AG170" s="157"/>
      <c r="AH170" s="158"/>
      <c r="AI170" s="10"/>
      <c r="AJ170" s="9"/>
      <c r="AK170" s="156"/>
      <c r="AL170" s="157"/>
      <c r="AM170" s="158"/>
      <c r="AN170" s="153"/>
    </row>
    <row r="171" spans="1:40" s="111" customFormat="1" ht="52.5" customHeight="1" hidden="1">
      <c r="A171" s="240"/>
      <c r="B171" s="167"/>
      <c r="C171" s="197"/>
      <c r="D171" s="198"/>
      <c r="E171" s="197"/>
      <c r="F171" s="198"/>
      <c r="G171" s="197"/>
      <c r="H171" s="198"/>
      <c r="I171" s="197"/>
      <c r="J171" s="198"/>
      <c r="K171" s="184" t="s">
        <v>177</v>
      </c>
      <c r="L171" s="184" t="s">
        <v>177</v>
      </c>
      <c r="M171" s="184" t="s">
        <v>177</v>
      </c>
      <c r="N171" s="48" t="s">
        <v>458</v>
      </c>
      <c r="O171" s="47" t="s">
        <v>216</v>
      </c>
      <c r="P171" s="167"/>
      <c r="Q171" s="51" t="s">
        <v>272</v>
      </c>
      <c r="R171" s="37">
        <v>43132</v>
      </c>
      <c r="S171" s="38">
        <v>43465</v>
      </c>
      <c r="T171" s="130"/>
      <c r="U171" s="127"/>
      <c r="V171" s="160"/>
      <c r="W171" s="161"/>
      <c r="X171" s="164"/>
      <c r="Y171" s="10"/>
      <c r="Z171" s="9"/>
      <c r="AA171" s="156"/>
      <c r="AB171" s="157"/>
      <c r="AC171" s="158"/>
      <c r="AD171" s="10"/>
      <c r="AE171" s="9"/>
      <c r="AF171" s="156"/>
      <c r="AG171" s="157"/>
      <c r="AH171" s="158"/>
      <c r="AI171" s="10"/>
      <c r="AJ171" s="9"/>
      <c r="AK171" s="156"/>
      <c r="AL171" s="157"/>
      <c r="AM171" s="158"/>
      <c r="AN171" s="153"/>
    </row>
    <row r="172" spans="1:40" s="111" customFormat="1" ht="89.25" hidden="1">
      <c r="A172" s="240"/>
      <c r="B172" s="167"/>
      <c r="C172" s="197"/>
      <c r="D172" s="198"/>
      <c r="E172" s="197"/>
      <c r="F172" s="198"/>
      <c r="G172" s="197"/>
      <c r="H172" s="198"/>
      <c r="I172" s="197"/>
      <c r="J172" s="198"/>
      <c r="K172" s="184" t="s">
        <v>178</v>
      </c>
      <c r="L172" s="184" t="s">
        <v>178</v>
      </c>
      <c r="M172" s="184" t="s">
        <v>178</v>
      </c>
      <c r="N172" s="48" t="s">
        <v>179</v>
      </c>
      <c r="O172" s="47" t="s">
        <v>464</v>
      </c>
      <c r="P172" s="167"/>
      <c r="Q172" s="51" t="s">
        <v>272</v>
      </c>
      <c r="R172" s="37">
        <v>43101</v>
      </c>
      <c r="S172" s="38">
        <v>43465</v>
      </c>
      <c r="T172" s="130"/>
      <c r="U172" s="127"/>
      <c r="V172" s="160"/>
      <c r="W172" s="161"/>
      <c r="X172" s="162"/>
      <c r="Y172" s="10"/>
      <c r="Z172" s="9"/>
      <c r="AA172" s="156"/>
      <c r="AB172" s="157"/>
      <c r="AC172" s="159"/>
      <c r="AD172" s="10"/>
      <c r="AE172" s="9"/>
      <c r="AF172" s="156"/>
      <c r="AG172" s="157"/>
      <c r="AH172" s="159"/>
      <c r="AI172" s="10"/>
      <c r="AJ172" s="9"/>
      <c r="AK172" s="156"/>
      <c r="AL172" s="157"/>
      <c r="AM172" s="158"/>
      <c r="AN172" s="153"/>
    </row>
    <row r="173" spans="1:40" s="111" customFormat="1" ht="63.75" hidden="1">
      <c r="A173" s="240"/>
      <c r="B173" s="167"/>
      <c r="C173" s="197"/>
      <c r="D173" s="198"/>
      <c r="E173" s="197"/>
      <c r="F173" s="198"/>
      <c r="G173" s="197"/>
      <c r="H173" s="198"/>
      <c r="I173" s="197"/>
      <c r="J173" s="198"/>
      <c r="K173" s="184" t="s">
        <v>459</v>
      </c>
      <c r="L173" s="184" t="s">
        <v>180</v>
      </c>
      <c r="M173" s="184" t="s">
        <v>180</v>
      </c>
      <c r="N173" s="48" t="s">
        <v>218</v>
      </c>
      <c r="O173" s="47" t="s">
        <v>463</v>
      </c>
      <c r="P173" s="167"/>
      <c r="Q173" s="51" t="s">
        <v>272</v>
      </c>
      <c r="R173" s="37">
        <v>43101</v>
      </c>
      <c r="S173" s="38">
        <v>43465</v>
      </c>
      <c r="T173" s="130"/>
      <c r="U173" s="127"/>
      <c r="V173" s="160"/>
      <c r="W173" s="161"/>
      <c r="X173" s="162"/>
      <c r="Y173" s="10"/>
      <c r="Z173" s="9"/>
      <c r="AA173" s="156"/>
      <c r="AB173" s="157"/>
      <c r="AC173" s="159"/>
      <c r="AD173" s="10"/>
      <c r="AE173" s="9"/>
      <c r="AF173" s="156"/>
      <c r="AG173" s="157"/>
      <c r="AH173" s="159"/>
      <c r="AI173" s="10"/>
      <c r="AJ173" s="9"/>
      <c r="AK173" s="156"/>
      <c r="AL173" s="157"/>
      <c r="AM173" s="158"/>
      <c r="AN173" s="153"/>
    </row>
    <row r="174" spans="1:40" s="111" customFormat="1" ht="51" hidden="1">
      <c r="A174" s="240"/>
      <c r="B174" s="167"/>
      <c r="C174" s="197"/>
      <c r="D174" s="198"/>
      <c r="E174" s="197"/>
      <c r="F174" s="198"/>
      <c r="G174" s="197"/>
      <c r="H174" s="198"/>
      <c r="I174" s="197"/>
      <c r="J174" s="198"/>
      <c r="K174" s="184" t="s">
        <v>461</v>
      </c>
      <c r="L174" s="184" t="s">
        <v>180</v>
      </c>
      <c r="M174" s="184" t="s">
        <v>180</v>
      </c>
      <c r="N174" s="48" t="s">
        <v>462</v>
      </c>
      <c r="O174" s="47" t="s">
        <v>665</v>
      </c>
      <c r="P174" s="167"/>
      <c r="Q174" s="51" t="s">
        <v>272</v>
      </c>
      <c r="R174" s="37">
        <v>43101</v>
      </c>
      <c r="S174" s="38">
        <v>43465</v>
      </c>
      <c r="T174" s="130"/>
      <c r="U174" s="127"/>
      <c r="V174" s="160"/>
      <c r="W174" s="161"/>
      <c r="X174" s="162"/>
      <c r="Y174" s="10"/>
      <c r="Z174" s="9"/>
      <c r="AA174" s="156"/>
      <c r="AB174" s="157"/>
      <c r="AC174" s="159"/>
      <c r="AD174" s="10"/>
      <c r="AE174" s="9"/>
      <c r="AF174" s="156"/>
      <c r="AG174" s="157"/>
      <c r="AH174" s="159"/>
      <c r="AI174" s="10"/>
      <c r="AJ174" s="9"/>
      <c r="AK174" s="156"/>
      <c r="AL174" s="157"/>
      <c r="AM174" s="158"/>
      <c r="AN174" s="153"/>
    </row>
    <row r="175" spans="1:40" s="111" customFormat="1" ht="28.5" customHeight="1" hidden="1">
      <c r="A175" s="240"/>
      <c r="B175" s="167"/>
      <c r="C175" s="197"/>
      <c r="D175" s="198"/>
      <c r="E175" s="197"/>
      <c r="F175" s="198"/>
      <c r="G175" s="197"/>
      <c r="H175" s="198"/>
      <c r="I175" s="197"/>
      <c r="J175" s="198"/>
      <c r="K175" s="184" t="s">
        <v>181</v>
      </c>
      <c r="L175" s="184" t="s">
        <v>181</v>
      </c>
      <c r="M175" s="184" t="s">
        <v>181</v>
      </c>
      <c r="N175" s="48" t="s">
        <v>182</v>
      </c>
      <c r="O175" s="48" t="s">
        <v>219</v>
      </c>
      <c r="P175" s="167"/>
      <c r="Q175" s="51" t="s">
        <v>272</v>
      </c>
      <c r="R175" s="37">
        <v>43101</v>
      </c>
      <c r="S175" s="38">
        <v>43465</v>
      </c>
      <c r="T175" s="130"/>
      <c r="U175" s="127"/>
      <c r="V175" s="160"/>
      <c r="W175" s="161"/>
      <c r="X175" s="164"/>
      <c r="Y175" s="10"/>
      <c r="Z175" s="9"/>
      <c r="AA175" s="156"/>
      <c r="AB175" s="157"/>
      <c r="AC175" s="158"/>
      <c r="AD175" s="10"/>
      <c r="AE175" s="9"/>
      <c r="AF175" s="156"/>
      <c r="AG175" s="157"/>
      <c r="AH175" s="158"/>
      <c r="AI175" s="10"/>
      <c r="AJ175" s="9"/>
      <c r="AK175" s="156"/>
      <c r="AL175" s="157"/>
      <c r="AM175" s="158"/>
      <c r="AN175" s="153"/>
    </row>
    <row r="176" spans="1:40" s="111" customFormat="1" ht="28.5" customHeight="1" hidden="1">
      <c r="A176" s="240"/>
      <c r="B176" s="167"/>
      <c r="C176" s="197"/>
      <c r="D176" s="198"/>
      <c r="E176" s="197"/>
      <c r="F176" s="198"/>
      <c r="G176" s="197"/>
      <c r="H176" s="198"/>
      <c r="I176" s="197"/>
      <c r="J176" s="198"/>
      <c r="K176" s="184" t="s">
        <v>183</v>
      </c>
      <c r="L176" s="184" t="s">
        <v>183</v>
      </c>
      <c r="M176" s="184" t="s">
        <v>183</v>
      </c>
      <c r="N176" s="48" t="s">
        <v>184</v>
      </c>
      <c r="O176" s="48" t="s">
        <v>220</v>
      </c>
      <c r="P176" s="167"/>
      <c r="Q176" s="51" t="s">
        <v>272</v>
      </c>
      <c r="R176" s="37">
        <v>43101</v>
      </c>
      <c r="S176" s="38">
        <v>43465</v>
      </c>
      <c r="T176" s="130"/>
      <c r="U176" s="127"/>
      <c r="V176" s="160"/>
      <c r="W176" s="161"/>
      <c r="X176" s="162"/>
      <c r="Y176" s="10"/>
      <c r="Z176" s="9"/>
      <c r="AA176" s="156"/>
      <c r="AB176" s="157"/>
      <c r="AC176" s="159"/>
      <c r="AD176" s="10"/>
      <c r="AE176" s="9"/>
      <c r="AF176" s="156"/>
      <c r="AG176" s="157"/>
      <c r="AH176" s="159"/>
      <c r="AI176" s="10"/>
      <c r="AJ176" s="9"/>
      <c r="AK176" s="156"/>
      <c r="AL176" s="157"/>
      <c r="AM176" s="158"/>
      <c r="AN176" s="153"/>
    </row>
    <row r="177" spans="1:40" s="111" customFormat="1" ht="28.5" customHeight="1" hidden="1">
      <c r="A177" s="240"/>
      <c r="B177" s="167"/>
      <c r="C177" s="197"/>
      <c r="D177" s="198"/>
      <c r="E177" s="197"/>
      <c r="F177" s="198"/>
      <c r="G177" s="197"/>
      <c r="H177" s="198"/>
      <c r="I177" s="197"/>
      <c r="J177" s="198"/>
      <c r="K177" s="184" t="s">
        <v>240</v>
      </c>
      <c r="L177" s="184" t="s">
        <v>185</v>
      </c>
      <c r="M177" s="184" t="s">
        <v>185</v>
      </c>
      <c r="N177" s="48" t="s">
        <v>186</v>
      </c>
      <c r="O177" s="48" t="s">
        <v>221</v>
      </c>
      <c r="P177" s="167"/>
      <c r="Q177" s="51" t="s">
        <v>272</v>
      </c>
      <c r="R177" s="37">
        <v>43101</v>
      </c>
      <c r="S177" s="38">
        <v>43465</v>
      </c>
      <c r="T177" s="130"/>
      <c r="U177" s="127"/>
      <c r="V177" s="160"/>
      <c r="W177" s="161"/>
      <c r="X177" s="162"/>
      <c r="Y177" s="10"/>
      <c r="Z177" s="9"/>
      <c r="AA177" s="156"/>
      <c r="AB177" s="157"/>
      <c r="AC177" s="159"/>
      <c r="AD177" s="10"/>
      <c r="AE177" s="9"/>
      <c r="AF177" s="156"/>
      <c r="AG177" s="157"/>
      <c r="AH177" s="159"/>
      <c r="AI177" s="10"/>
      <c r="AJ177" s="9"/>
      <c r="AK177" s="156"/>
      <c r="AL177" s="157"/>
      <c r="AM177" s="158"/>
      <c r="AN177" s="153"/>
    </row>
    <row r="178" spans="1:40" s="111" customFormat="1" ht="28.5" customHeight="1" hidden="1">
      <c r="A178" s="240"/>
      <c r="B178" s="167"/>
      <c r="C178" s="197"/>
      <c r="D178" s="198"/>
      <c r="E178" s="197"/>
      <c r="F178" s="198"/>
      <c r="G178" s="197"/>
      <c r="H178" s="198"/>
      <c r="I178" s="197"/>
      <c r="J178" s="198"/>
      <c r="K178" s="184" t="s">
        <v>187</v>
      </c>
      <c r="L178" s="184" t="s">
        <v>187</v>
      </c>
      <c r="M178" s="184" t="s">
        <v>187</v>
      </c>
      <c r="N178" s="48" t="s">
        <v>188</v>
      </c>
      <c r="O178" s="48" t="s">
        <v>222</v>
      </c>
      <c r="P178" s="167"/>
      <c r="Q178" s="51" t="s">
        <v>272</v>
      </c>
      <c r="R178" s="37">
        <v>43132</v>
      </c>
      <c r="S178" s="38">
        <v>43159</v>
      </c>
      <c r="T178" s="130"/>
      <c r="U178" s="127"/>
      <c r="V178" s="160"/>
      <c r="W178" s="161"/>
      <c r="X178" s="164"/>
      <c r="Y178" s="10"/>
      <c r="Z178" s="9"/>
      <c r="AA178" s="156"/>
      <c r="AB178" s="157"/>
      <c r="AC178" s="158"/>
      <c r="AD178" s="10"/>
      <c r="AE178" s="9"/>
      <c r="AF178" s="156"/>
      <c r="AG178" s="157"/>
      <c r="AH178" s="158"/>
      <c r="AI178" s="10"/>
      <c r="AJ178" s="9"/>
      <c r="AK178" s="156"/>
      <c r="AL178" s="157"/>
      <c r="AM178" s="158"/>
      <c r="AN178" s="153"/>
    </row>
    <row r="179" spans="1:40" s="111" customFormat="1" ht="28.5" customHeight="1" hidden="1">
      <c r="A179" s="240"/>
      <c r="B179" s="167"/>
      <c r="C179" s="197"/>
      <c r="D179" s="198"/>
      <c r="E179" s="197"/>
      <c r="F179" s="198"/>
      <c r="G179" s="197"/>
      <c r="H179" s="198"/>
      <c r="I179" s="197"/>
      <c r="J179" s="198"/>
      <c r="K179" s="184" t="s">
        <v>189</v>
      </c>
      <c r="L179" s="184" t="s">
        <v>189</v>
      </c>
      <c r="M179" s="184" t="s">
        <v>189</v>
      </c>
      <c r="N179" s="48" t="s">
        <v>188</v>
      </c>
      <c r="O179" s="48" t="s">
        <v>223</v>
      </c>
      <c r="P179" s="167"/>
      <c r="Q179" s="51" t="s">
        <v>272</v>
      </c>
      <c r="R179" s="37">
        <v>43132</v>
      </c>
      <c r="S179" s="31">
        <v>43159</v>
      </c>
      <c r="T179" s="130"/>
      <c r="U179" s="127"/>
      <c r="V179" s="160"/>
      <c r="W179" s="161"/>
      <c r="X179" s="164"/>
      <c r="Y179" s="10"/>
      <c r="Z179" s="9"/>
      <c r="AA179" s="156"/>
      <c r="AB179" s="157"/>
      <c r="AC179" s="158"/>
      <c r="AD179" s="10"/>
      <c r="AE179" s="9"/>
      <c r="AF179" s="156"/>
      <c r="AG179" s="157"/>
      <c r="AH179" s="158"/>
      <c r="AI179" s="10"/>
      <c r="AJ179" s="9"/>
      <c r="AK179" s="156"/>
      <c r="AL179" s="157"/>
      <c r="AM179" s="158"/>
      <c r="AN179" s="153"/>
    </row>
    <row r="180" spans="1:40" s="111" customFormat="1" ht="28.5" customHeight="1" hidden="1">
      <c r="A180" s="240"/>
      <c r="B180" s="167"/>
      <c r="C180" s="197"/>
      <c r="D180" s="198"/>
      <c r="E180" s="197"/>
      <c r="F180" s="198"/>
      <c r="G180" s="197"/>
      <c r="H180" s="198"/>
      <c r="I180" s="197"/>
      <c r="J180" s="198"/>
      <c r="K180" s="184" t="s">
        <v>190</v>
      </c>
      <c r="L180" s="184" t="s">
        <v>190</v>
      </c>
      <c r="M180" s="184" t="s">
        <v>190</v>
      </c>
      <c r="N180" s="48" t="s">
        <v>191</v>
      </c>
      <c r="O180" s="48" t="s">
        <v>224</v>
      </c>
      <c r="P180" s="167"/>
      <c r="Q180" s="51" t="s">
        <v>272</v>
      </c>
      <c r="R180" s="53">
        <v>43221</v>
      </c>
      <c r="S180" s="54">
        <v>43373</v>
      </c>
      <c r="T180" s="130"/>
      <c r="U180" s="127"/>
      <c r="V180" s="160"/>
      <c r="W180" s="161"/>
      <c r="X180" s="162"/>
      <c r="Y180" s="10"/>
      <c r="Z180" s="9"/>
      <c r="AA180" s="156"/>
      <c r="AB180" s="157"/>
      <c r="AC180" s="159"/>
      <c r="AD180" s="10"/>
      <c r="AE180" s="9"/>
      <c r="AF180" s="156"/>
      <c r="AG180" s="157"/>
      <c r="AH180" s="159"/>
      <c r="AI180" s="10"/>
      <c r="AJ180" s="9"/>
      <c r="AK180" s="156"/>
      <c r="AL180" s="157"/>
      <c r="AM180" s="158"/>
      <c r="AN180" s="153"/>
    </row>
    <row r="181" spans="1:40" s="111" customFormat="1" ht="28.5" customHeight="1" hidden="1">
      <c r="A181" s="240"/>
      <c r="B181" s="167"/>
      <c r="C181" s="197"/>
      <c r="D181" s="198"/>
      <c r="E181" s="197"/>
      <c r="F181" s="198"/>
      <c r="G181" s="197"/>
      <c r="H181" s="198"/>
      <c r="I181" s="197"/>
      <c r="J181" s="198"/>
      <c r="K181" s="184" t="s">
        <v>192</v>
      </c>
      <c r="L181" s="184" t="s">
        <v>192</v>
      </c>
      <c r="M181" s="184" t="s">
        <v>192</v>
      </c>
      <c r="N181" s="48" t="s">
        <v>193</v>
      </c>
      <c r="O181" s="48" t="s">
        <v>225</v>
      </c>
      <c r="P181" s="167"/>
      <c r="Q181" s="51" t="s">
        <v>272</v>
      </c>
      <c r="R181" s="30">
        <v>43160</v>
      </c>
      <c r="S181" s="31">
        <v>43465</v>
      </c>
      <c r="T181" s="130"/>
      <c r="U181" s="127"/>
      <c r="V181" s="160"/>
      <c r="W181" s="161"/>
      <c r="X181" s="162"/>
      <c r="Y181" s="10"/>
      <c r="Z181" s="9"/>
      <c r="AA181" s="156"/>
      <c r="AB181" s="157"/>
      <c r="AC181" s="159"/>
      <c r="AD181" s="10"/>
      <c r="AE181" s="9"/>
      <c r="AF181" s="156"/>
      <c r="AG181" s="157"/>
      <c r="AH181" s="159"/>
      <c r="AI181" s="10"/>
      <c r="AJ181" s="9"/>
      <c r="AK181" s="156"/>
      <c r="AL181" s="157"/>
      <c r="AM181" s="158"/>
      <c r="AN181" s="153"/>
    </row>
    <row r="182" spans="1:40" s="111" customFormat="1" ht="28.5" customHeight="1" hidden="1">
      <c r="A182" s="240"/>
      <c r="B182" s="167"/>
      <c r="C182" s="197"/>
      <c r="D182" s="198"/>
      <c r="E182" s="197"/>
      <c r="F182" s="198"/>
      <c r="G182" s="197"/>
      <c r="H182" s="198"/>
      <c r="I182" s="197"/>
      <c r="J182" s="198"/>
      <c r="K182" s="184" t="s">
        <v>194</v>
      </c>
      <c r="L182" s="184" t="s">
        <v>194</v>
      </c>
      <c r="M182" s="184" t="s">
        <v>194</v>
      </c>
      <c r="N182" s="48" t="s">
        <v>195</v>
      </c>
      <c r="O182" s="48" t="s">
        <v>226</v>
      </c>
      <c r="P182" s="167"/>
      <c r="Q182" s="51" t="s">
        <v>272</v>
      </c>
      <c r="R182" s="30">
        <v>43221</v>
      </c>
      <c r="S182" s="31">
        <v>43434</v>
      </c>
      <c r="T182" s="130"/>
      <c r="U182" s="127"/>
      <c r="V182" s="160"/>
      <c r="W182" s="161"/>
      <c r="X182" s="164"/>
      <c r="Y182" s="10"/>
      <c r="Z182" s="9"/>
      <c r="AA182" s="156"/>
      <c r="AB182" s="157"/>
      <c r="AC182" s="158"/>
      <c r="AD182" s="10"/>
      <c r="AE182" s="9"/>
      <c r="AF182" s="156"/>
      <c r="AG182" s="157"/>
      <c r="AH182" s="158"/>
      <c r="AI182" s="10"/>
      <c r="AJ182" s="9"/>
      <c r="AK182" s="156"/>
      <c r="AL182" s="157"/>
      <c r="AM182" s="158"/>
      <c r="AN182" s="153"/>
    </row>
    <row r="183" spans="1:40" s="111" customFormat="1" ht="28.5" customHeight="1" hidden="1">
      <c r="A183" s="240"/>
      <c r="B183" s="167"/>
      <c r="C183" s="197"/>
      <c r="D183" s="198"/>
      <c r="E183" s="197"/>
      <c r="F183" s="198"/>
      <c r="G183" s="197"/>
      <c r="H183" s="198"/>
      <c r="I183" s="197"/>
      <c r="J183" s="198"/>
      <c r="K183" s="184" t="s">
        <v>196</v>
      </c>
      <c r="L183" s="184" t="s">
        <v>196</v>
      </c>
      <c r="M183" s="184" t="s">
        <v>196</v>
      </c>
      <c r="N183" s="48" t="s">
        <v>197</v>
      </c>
      <c r="O183" s="48" t="s">
        <v>227</v>
      </c>
      <c r="P183" s="167"/>
      <c r="Q183" s="51" t="s">
        <v>272</v>
      </c>
      <c r="R183" s="30">
        <v>43252</v>
      </c>
      <c r="S183" s="31">
        <v>43312</v>
      </c>
      <c r="T183" s="130"/>
      <c r="U183" s="127"/>
      <c r="V183" s="160"/>
      <c r="W183" s="161"/>
      <c r="X183" s="164"/>
      <c r="Y183" s="10"/>
      <c r="Z183" s="9"/>
      <c r="AA183" s="156"/>
      <c r="AB183" s="157"/>
      <c r="AC183" s="158"/>
      <c r="AD183" s="10"/>
      <c r="AE183" s="9"/>
      <c r="AF183" s="156"/>
      <c r="AG183" s="157"/>
      <c r="AH183" s="158"/>
      <c r="AI183" s="10"/>
      <c r="AJ183" s="9"/>
      <c r="AK183" s="156"/>
      <c r="AL183" s="157"/>
      <c r="AM183" s="158"/>
      <c r="AN183" s="153"/>
    </row>
    <row r="184" spans="1:40" s="111" customFormat="1" ht="46.5" customHeight="1" hidden="1">
      <c r="A184" s="240"/>
      <c r="B184" s="167"/>
      <c r="C184" s="197"/>
      <c r="D184" s="198"/>
      <c r="E184" s="197"/>
      <c r="F184" s="198"/>
      <c r="G184" s="197"/>
      <c r="H184" s="198"/>
      <c r="I184" s="197"/>
      <c r="J184" s="198"/>
      <c r="K184" s="184" t="s">
        <v>198</v>
      </c>
      <c r="L184" s="184" t="s">
        <v>198</v>
      </c>
      <c r="M184" s="184" t="s">
        <v>198</v>
      </c>
      <c r="N184" s="48" t="s">
        <v>199</v>
      </c>
      <c r="O184" s="48" t="s">
        <v>228</v>
      </c>
      <c r="P184" s="167"/>
      <c r="Q184" s="51" t="s">
        <v>272</v>
      </c>
      <c r="R184" s="30">
        <v>43282</v>
      </c>
      <c r="S184" s="31">
        <v>43465</v>
      </c>
      <c r="T184" s="130"/>
      <c r="U184" s="127"/>
      <c r="V184" s="160"/>
      <c r="W184" s="161"/>
      <c r="X184" s="162"/>
      <c r="Y184" s="10"/>
      <c r="Z184" s="9"/>
      <c r="AA184" s="156"/>
      <c r="AB184" s="157"/>
      <c r="AC184" s="159"/>
      <c r="AD184" s="10"/>
      <c r="AE184" s="9"/>
      <c r="AF184" s="156"/>
      <c r="AG184" s="157"/>
      <c r="AH184" s="159"/>
      <c r="AI184" s="10"/>
      <c r="AJ184" s="9"/>
      <c r="AK184" s="156"/>
      <c r="AL184" s="157"/>
      <c r="AM184" s="158"/>
      <c r="AN184" s="153"/>
    </row>
    <row r="185" spans="1:40" s="111" customFormat="1" ht="30" customHeight="1" hidden="1">
      <c r="A185" s="241"/>
      <c r="B185" s="168"/>
      <c r="C185" s="199"/>
      <c r="D185" s="200"/>
      <c r="E185" s="199"/>
      <c r="F185" s="200"/>
      <c r="G185" s="199"/>
      <c r="H185" s="200"/>
      <c r="I185" s="199"/>
      <c r="J185" s="200"/>
      <c r="K185" s="184" t="s">
        <v>200</v>
      </c>
      <c r="L185" s="184" t="s">
        <v>200</v>
      </c>
      <c r="M185" s="184" t="s">
        <v>200</v>
      </c>
      <c r="N185" s="48" t="s">
        <v>191</v>
      </c>
      <c r="O185" s="48" t="s">
        <v>241</v>
      </c>
      <c r="P185" s="168"/>
      <c r="Q185" s="51" t="s">
        <v>272</v>
      </c>
      <c r="R185" s="30">
        <v>43252</v>
      </c>
      <c r="S185" s="31">
        <v>43434</v>
      </c>
      <c r="T185" s="130"/>
      <c r="U185" s="127"/>
      <c r="V185" s="160"/>
      <c r="W185" s="161"/>
      <c r="X185" s="162"/>
      <c r="Y185" s="10"/>
      <c r="Z185" s="9"/>
      <c r="AA185" s="156"/>
      <c r="AB185" s="157"/>
      <c r="AC185" s="159"/>
      <c r="AD185" s="10"/>
      <c r="AE185" s="9"/>
      <c r="AF185" s="156"/>
      <c r="AG185" s="157"/>
      <c r="AH185" s="159"/>
      <c r="AI185" s="10"/>
      <c r="AJ185" s="9"/>
      <c r="AK185" s="156"/>
      <c r="AL185" s="157"/>
      <c r="AM185" s="158"/>
      <c r="AN185" s="153"/>
    </row>
    <row r="186" spans="1:40" s="111" customFormat="1" ht="69" customHeight="1" hidden="1">
      <c r="A186" s="239" t="s">
        <v>47</v>
      </c>
      <c r="B186" s="173" t="s">
        <v>63</v>
      </c>
      <c r="C186" s="201" t="s">
        <v>79</v>
      </c>
      <c r="D186" s="202"/>
      <c r="E186" s="201" t="s">
        <v>111</v>
      </c>
      <c r="F186" s="202"/>
      <c r="G186" s="201" t="s">
        <v>115</v>
      </c>
      <c r="H186" s="202"/>
      <c r="I186" s="201" t="s">
        <v>122</v>
      </c>
      <c r="J186" s="202"/>
      <c r="K186" s="184" t="s">
        <v>242</v>
      </c>
      <c r="L186" s="184" t="s">
        <v>201</v>
      </c>
      <c r="M186" s="184" t="s">
        <v>201</v>
      </c>
      <c r="N186" s="48" t="s">
        <v>182</v>
      </c>
      <c r="O186" s="48" t="s">
        <v>229</v>
      </c>
      <c r="P186" s="173" t="s">
        <v>214</v>
      </c>
      <c r="Q186" s="51" t="s">
        <v>272</v>
      </c>
      <c r="R186" s="30">
        <v>43101</v>
      </c>
      <c r="S186" s="31">
        <v>43404</v>
      </c>
      <c r="T186" s="130"/>
      <c r="U186" s="127"/>
      <c r="V186" s="160"/>
      <c r="W186" s="161"/>
      <c r="X186" s="164"/>
      <c r="Y186" s="10"/>
      <c r="Z186" s="9"/>
      <c r="AA186" s="156"/>
      <c r="AB186" s="157"/>
      <c r="AC186" s="158"/>
      <c r="AD186" s="10"/>
      <c r="AE186" s="9"/>
      <c r="AF186" s="156"/>
      <c r="AG186" s="157"/>
      <c r="AH186" s="158"/>
      <c r="AI186" s="10"/>
      <c r="AJ186" s="9"/>
      <c r="AK186" s="156"/>
      <c r="AL186" s="157"/>
      <c r="AM186" s="158"/>
      <c r="AN186" s="153"/>
    </row>
    <row r="187" spans="1:40" s="111" customFormat="1" ht="41.25" customHeight="1" hidden="1">
      <c r="A187" s="240"/>
      <c r="B187" s="167"/>
      <c r="C187" s="197"/>
      <c r="D187" s="198"/>
      <c r="E187" s="197"/>
      <c r="F187" s="198"/>
      <c r="G187" s="197"/>
      <c r="H187" s="198"/>
      <c r="I187" s="197"/>
      <c r="J187" s="198"/>
      <c r="K187" s="184" t="s">
        <v>202</v>
      </c>
      <c r="L187" s="184" t="s">
        <v>202</v>
      </c>
      <c r="M187" s="184" t="s">
        <v>202</v>
      </c>
      <c r="N187" s="48" t="s">
        <v>191</v>
      </c>
      <c r="O187" s="48" t="s">
        <v>230</v>
      </c>
      <c r="P187" s="167"/>
      <c r="Q187" s="51" t="s">
        <v>272</v>
      </c>
      <c r="R187" s="30">
        <v>43102</v>
      </c>
      <c r="S187" s="31">
        <v>43312</v>
      </c>
      <c r="T187" s="130"/>
      <c r="U187" s="127"/>
      <c r="V187" s="160"/>
      <c r="W187" s="161"/>
      <c r="X187" s="164"/>
      <c r="Y187" s="10"/>
      <c r="Z187" s="9"/>
      <c r="AA187" s="156"/>
      <c r="AB187" s="157"/>
      <c r="AC187" s="158"/>
      <c r="AD187" s="10"/>
      <c r="AE187" s="9"/>
      <c r="AF187" s="156"/>
      <c r="AG187" s="157"/>
      <c r="AH187" s="158"/>
      <c r="AI187" s="10"/>
      <c r="AJ187" s="9"/>
      <c r="AK187" s="156"/>
      <c r="AL187" s="157"/>
      <c r="AM187" s="158"/>
      <c r="AN187" s="153"/>
    </row>
    <row r="188" spans="1:40" s="111" customFormat="1" ht="40.5" customHeight="1" hidden="1">
      <c r="A188" s="240"/>
      <c r="B188" s="167"/>
      <c r="C188" s="197"/>
      <c r="D188" s="198"/>
      <c r="E188" s="197"/>
      <c r="F188" s="198"/>
      <c r="G188" s="197"/>
      <c r="H188" s="198"/>
      <c r="I188" s="197"/>
      <c r="J188" s="198"/>
      <c r="K188" s="184" t="s">
        <v>203</v>
      </c>
      <c r="L188" s="184" t="s">
        <v>203</v>
      </c>
      <c r="M188" s="184" t="s">
        <v>203</v>
      </c>
      <c r="N188" s="48" t="s">
        <v>191</v>
      </c>
      <c r="O188" s="48" t="s">
        <v>231</v>
      </c>
      <c r="P188" s="167"/>
      <c r="Q188" s="51" t="s">
        <v>272</v>
      </c>
      <c r="R188" s="30">
        <v>43102</v>
      </c>
      <c r="S188" s="31">
        <v>43312</v>
      </c>
      <c r="T188" s="130"/>
      <c r="U188" s="127"/>
      <c r="V188" s="160"/>
      <c r="W188" s="161"/>
      <c r="X188" s="162"/>
      <c r="Y188" s="10"/>
      <c r="Z188" s="9"/>
      <c r="AA188" s="156"/>
      <c r="AB188" s="157"/>
      <c r="AC188" s="159"/>
      <c r="AD188" s="10"/>
      <c r="AE188" s="9"/>
      <c r="AF188" s="156"/>
      <c r="AG188" s="157"/>
      <c r="AH188" s="159"/>
      <c r="AI188" s="10"/>
      <c r="AJ188" s="9"/>
      <c r="AK188" s="156"/>
      <c r="AL188" s="157"/>
      <c r="AM188" s="158"/>
      <c r="AN188" s="153"/>
    </row>
    <row r="189" spans="1:40" s="111" customFormat="1" ht="26.25" customHeight="1" hidden="1">
      <c r="A189" s="240"/>
      <c r="B189" s="167"/>
      <c r="C189" s="197"/>
      <c r="D189" s="198"/>
      <c r="E189" s="197"/>
      <c r="F189" s="198"/>
      <c r="G189" s="197"/>
      <c r="H189" s="198"/>
      <c r="I189" s="197"/>
      <c r="J189" s="198"/>
      <c r="K189" s="184" t="s">
        <v>204</v>
      </c>
      <c r="L189" s="184" t="s">
        <v>204</v>
      </c>
      <c r="M189" s="184" t="s">
        <v>204</v>
      </c>
      <c r="N189" s="48" t="s">
        <v>191</v>
      </c>
      <c r="O189" s="48" t="s">
        <v>232</v>
      </c>
      <c r="P189" s="167"/>
      <c r="Q189" s="51" t="s">
        <v>272</v>
      </c>
      <c r="R189" s="30">
        <v>43132</v>
      </c>
      <c r="S189" s="31">
        <v>43343</v>
      </c>
      <c r="T189" s="130"/>
      <c r="U189" s="127"/>
      <c r="V189" s="160"/>
      <c r="W189" s="161"/>
      <c r="X189" s="162"/>
      <c r="Y189" s="10"/>
      <c r="Z189" s="9"/>
      <c r="AA189" s="156"/>
      <c r="AB189" s="157"/>
      <c r="AC189" s="159"/>
      <c r="AD189" s="10"/>
      <c r="AE189" s="9"/>
      <c r="AF189" s="156"/>
      <c r="AG189" s="157"/>
      <c r="AH189" s="159"/>
      <c r="AI189" s="10"/>
      <c r="AJ189" s="9"/>
      <c r="AK189" s="156"/>
      <c r="AL189" s="157"/>
      <c r="AM189" s="158"/>
      <c r="AN189" s="153"/>
    </row>
    <row r="190" spans="1:40" s="111" customFormat="1" ht="28.5" customHeight="1" hidden="1">
      <c r="A190" s="240"/>
      <c r="B190" s="167"/>
      <c r="C190" s="197"/>
      <c r="D190" s="198"/>
      <c r="E190" s="197"/>
      <c r="F190" s="198"/>
      <c r="G190" s="197"/>
      <c r="H190" s="198"/>
      <c r="I190" s="197"/>
      <c r="J190" s="198"/>
      <c r="K190" s="184" t="s">
        <v>205</v>
      </c>
      <c r="L190" s="184" t="s">
        <v>205</v>
      </c>
      <c r="M190" s="184" t="s">
        <v>205</v>
      </c>
      <c r="N190" s="48" t="s">
        <v>191</v>
      </c>
      <c r="O190" s="48" t="s">
        <v>233</v>
      </c>
      <c r="P190" s="167"/>
      <c r="Q190" s="51" t="s">
        <v>272</v>
      </c>
      <c r="R190" s="30">
        <v>43313</v>
      </c>
      <c r="S190" s="31">
        <v>43434</v>
      </c>
      <c r="T190" s="130"/>
      <c r="U190" s="127"/>
      <c r="V190" s="160"/>
      <c r="W190" s="161"/>
      <c r="X190" s="164"/>
      <c r="Y190" s="10"/>
      <c r="Z190" s="9"/>
      <c r="AA190" s="156"/>
      <c r="AB190" s="157"/>
      <c r="AC190" s="158"/>
      <c r="AD190" s="10"/>
      <c r="AE190" s="9"/>
      <c r="AF190" s="156"/>
      <c r="AG190" s="157"/>
      <c r="AH190" s="158"/>
      <c r="AI190" s="10"/>
      <c r="AJ190" s="9"/>
      <c r="AK190" s="156"/>
      <c r="AL190" s="157"/>
      <c r="AM190" s="158"/>
      <c r="AN190" s="153"/>
    </row>
    <row r="191" spans="1:40" s="111" customFormat="1" ht="28.5" customHeight="1" hidden="1">
      <c r="A191" s="240"/>
      <c r="B191" s="167"/>
      <c r="C191" s="197"/>
      <c r="D191" s="198"/>
      <c r="E191" s="197"/>
      <c r="F191" s="198"/>
      <c r="G191" s="197"/>
      <c r="H191" s="198"/>
      <c r="I191" s="197"/>
      <c r="J191" s="198"/>
      <c r="K191" s="184" t="s">
        <v>206</v>
      </c>
      <c r="L191" s="184" t="s">
        <v>206</v>
      </c>
      <c r="M191" s="184" t="s">
        <v>206</v>
      </c>
      <c r="N191" s="48" t="s">
        <v>184</v>
      </c>
      <c r="O191" s="48" t="s">
        <v>234</v>
      </c>
      <c r="P191" s="167"/>
      <c r="Q191" s="51" t="s">
        <v>272</v>
      </c>
      <c r="R191" s="30">
        <v>43160</v>
      </c>
      <c r="S191" s="31">
        <v>43434</v>
      </c>
      <c r="T191" s="130"/>
      <c r="U191" s="127"/>
      <c r="V191" s="160"/>
      <c r="W191" s="161"/>
      <c r="X191" s="164"/>
      <c r="Y191" s="10"/>
      <c r="Z191" s="9"/>
      <c r="AA191" s="156"/>
      <c r="AB191" s="157"/>
      <c r="AC191" s="158"/>
      <c r="AD191" s="10"/>
      <c r="AE191" s="9"/>
      <c r="AF191" s="156"/>
      <c r="AG191" s="157"/>
      <c r="AH191" s="158"/>
      <c r="AI191" s="10"/>
      <c r="AJ191" s="9"/>
      <c r="AK191" s="156"/>
      <c r="AL191" s="157"/>
      <c r="AM191" s="158"/>
      <c r="AN191" s="153"/>
    </row>
    <row r="192" spans="1:40" s="111" customFormat="1" ht="28.5" customHeight="1" hidden="1">
      <c r="A192" s="240"/>
      <c r="B192" s="167"/>
      <c r="C192" s="197"/>
      <c r="D192" s="198"/>
      <c r="E192" s="197"/>
      <c r="F192" s="198"/>
      <c r="G192" s="197"/>
      <c r="H192" s="198"/>
      <c r="I192" s="197"/>
      <c r="J192" s="198"/>
      <c r="K192" s="184" t="s">
        <v>207</v>
      </c>
      <c r="L192" s="184" t="s">
        <v>207</v>
      </c>
      <c r="M192" s="184" t="s">
        <v>207</v>
      </c>
      <c r="N192" s="48" t="s">
        <v>208</v>
      </c>
      <c r="O192" s="48" t="s">
        <v>235</v>
      </c>
      <c r="P192" s="167"/>
      <c r="Q192" s="51" t="s">
        <v>272</v>
      </c>
      <c r="R192" s="30">
        <v>43160</v>
      </c>
      <c r="S192" s="31">
        <v>43175</v>
      </c>
      <c r="T192" s="130"/>
      <c r="U192" s="127"/>
      <c r="V192" s="160"/>
      <c r="W192" s="161"/>
      <c r="X192" s="162"/>
      <c r="Y192" s="10"/>
      <c r="Z192" s="9"/>
      <c r="AA192" s="156"/>
      <c r="AB192" s="157"/>
      <c r="AC192" s="159"/>
      <c r="AD192" s="10"/>
      <c r="AE192" s="9"/>
      <c r="AF192" s="156"/>
      <c r="AG192" s="157"/>
      <c r="AH192" s="159"/>
      <c r="AI192" s="10"/>
      <c r="AJ192" s="9"/>
      <c r="AK192" s="156"/>
      <c r="AL192" s="157"/>
      <c r="AM192" s="158"/>
      <c r="AN192" s="153"/>
    </row>
    <row r="193" spans="1:40" s="111" customFormat="1" ht="28.5" customHeight="1" hidden="1">
      <c r="A193" s="240"/>
      <c r="B193" s="167"/>
      <c r="C193" s="197"/>
      <c r="D193" s="198"/>
      <c r="E193" s="197"/>
      <c r="F193" s="198"/>
      <c r="G193" s="197"/>
      <c r="H193" s="198"/>
      <c r="I193" s="197"/>
      <c r="J193" s="198"/>
      <c r="K193" s="184" t="s">
        <v>209</v>
      </c>
      <c r="L193" s="184" t="s">
        <v>209</v>
      </c>
      <c r="M193" s="184" t="s">
        <v>209</v>
      </c>
      <c r="N193" s="48" t="s">
        <v>465</v>
      </c>
      <c r="O193" s="48" t="s">
        <v>236</v>
      </c>
      <c r="P193" s="167"/>
      <c r="Q193" s="51" t="s">
        <v>272</v>
      </c>
      <c r="R193" s="30">
        <v>43215</v>
      </c>
      <c r="S193" s="31">
        <v>43465</v>
      </c>
      <c r="T193" s="130"/>
      <c r="U193" s="127"/>
      <c r="V193" s="160"/>
      <c r="W193" s="161"/>
      <c r="X193" s="162"/>
      <c r="Y193" s="10"/>
      <c r="Z193" s="9"/>
      <c r="AA193" s="156"/>
      <c r="AB193" s="157"/>
      <c r="AC193" s="159"/>
      <c r="AD193" s="10"/>
      <c r="AE193" s="9"/>
      <c r="AF193" s="156"/>
      <c r="AG193" s="157"/>
      <c r="AH193" s="159"/>
      <c r="AI193" s="10"/>
      <c r="AJ193" s="9"/>
      <c r="AK193" s="156"/>
      <c r="AL193" s="157"/>
      <c r="AM193" s="158"/>
      <c r="AN193" s="153"/>
    </row>
    <row r="194" spans="1:40" s="111" customFormat="1" ht="28.5" customHeight="1" hidden="1">
      <c r="A194" s="240"/>
      <c r="B194" s="167"/>
      <c r="C194" s="197"/>
      <c r="D194" s="198"/>
      <c r="E194" s="197"/>
      <c r="F194" s="198"/>
      <c r="G194" s="197"/>
      <c r="H194" s="198"/>
      <c r="I194" s="197"/>
      <c r="J194" s="198"/>
      <c r="K194" s="184" t="s">
        <v>210</v>
      </c>
      <c r="L194" s="184" t="s">
        <v>210</v>
      </c>
      <c r="M194" s="184" t="s">
        <v>210</v>
      </c>
      <c r="N194" s="48" t="s">
        <v>182</v>
      </c>
      <c r="O194" s="48" t="s">
        <v>237</v>
      </c>
      <c r="P194" s="167"/>
      <c r="Q194" s="51" t="s">
        <v>272</v>
      </c>
      <c r="R194" s="30">
        <v>43101</v>
      </c>
      <c r="S194" s="31">
        <v>43434</v>
      </c>
      <c r="T194" s="130"/>
      <c r="U194" s="127"/>
      <c r="V194" s="160"/>
      <c r="W194" s="161"/>
      <c r="X194" s="164"/>
      <c r="Y194" s="10"/>
      <c r="Z194" s="9"/>
      <c r="AA194" s="156"/>
      <c r="AB194" s="157"/>
      <c r="AC194" s="158"/>
      <c r="AD194" s="10"/>
      <c r="AE194" s="9"/>
      <c r="AF194" s="156"/>
      <c r="AG194" s="157"/>
      <c r="AH194" s="158"/>
      <c r="AI194" s="10"/>
      <c r="AJ194" s="9"/>
      <c r="AK194" s="156"/>
      <c r="AL194" s="157"/>
      <c r="AM194" s="158"/>
      <c r="AN194" s="153"/>
    </row>
    <row r="195" spans="1:40" s="111" customFormat="1" ht="37.5" customHeight="1" hidden="1">
      <c r="A195" s="240"/>
      <c r="B195" s="167"/>
      <c r="C195" s="197"/>
      <c r="D195" s="198"/>
      <c r="E195" s="197"/>
      <c r="F195" s="198"/>
      <c r="G195" s="197"/>
      <c r="H195" s="198"/>
      <c r="I195" s="197"/>
      <c r="J195" s="198"/>
      <c r="K195" s="184" t="s">
        <v>211</v>
      </c>
      <c r="L195" s="184" t="s">
        <v>211</v>
      </c>
      <c r="M195" s="184" t="s">
        <v>211</v>
      </c>
      <c r="N195" s="48" t="s">
        <v>212</v>
      </c>
      <c r="O195" s="48" t="s">
        <v>238</v>
      </c>
      <c r="P195" s="167"/>
      <c r="Q195" s="51" t="s">
        <v>272</v>
      </c>
      <c r="R195" s="30">
        <v>43132</v>
      </c>
      <c r="S195" s="31">
        <v>43465</v>
      </c>
      <c r="T195" s="130"/>
      <c r="U195" s="127"/>
      <c r="V195" s="160"/>
      <c r="W195" s="161"/>
      <c r="X195" s="164"/>
      <c r="Y195" s="10"/>
      <c r="Z195" s="9"/>
      <c r="AA195" s="156"/>
      <c r="AB195" s="157"/>
      <c r="AC195" s="158"/>
      <c r="AD195" s="10"/>
      <c r="AE195" s="9"/>
      <c r="AF195" s="156"/>
      <c r="AG195" s="157"/>
      <c r="AH195" s="158"/>
      <c r="AI195" s="10"/>
      <c r="AJ195" s="9"/>
      <c r="AK195" s="156"/>
      <c r="AL195" s="157"/>
      <c r="AM195" s="158"/>
      <c r="AN195" s="153"/>
    </row>
    <row r="196" spans="1:40" s="111" customFormat="1" ht="51.75" hidden="1" thickBot="1">
      <c r="A196" s="243"/>
      <c r="B196" s="242"/>
      <c r="C196" s="270"/>
      <c r="D196" s="271"/>
      <c r="E196" s="270"/>
      <c r="F196" s="271"/>
      <c r="G196" s="270"/>
      <c r="H196" s="271"/>
      <c r="I196" s="270"/>
      <c r="J196" s="271"/>
      <c r="K196" s="272" t="s">
        <v>213</v>
      </c>
      <c r="L196" s="272" t="s">
        <v>213</v>
      </c>
      <c r="M196" s="272" t="s">
        <v>213</v>
      </c>
      <c r="N196" s="55" t="s">
        <v>184</v>
      </c>
      <c r="O196" s="55" t="s">
        <v>239</v>
      </c>
      <c r="P196" s="242"/>
      <c r="Q196" s="56" t="s">
        <v>272</v>
      </c>
      <c r="R196" s="57">
        <v>43101</v>
      </c>
      <c r="S196" s="58">
        <v>43404</v>
      </c>
      <c r="T196" s="130"/>
      <c r="U196" s="127"/>
      <c r="V196" s="160"/>
      <c r="W196" s="161"/>
      <c r="X196" s="162"/>
      <c r="Y196" s="10"/>
      <c r="Z196" s="9"/>
      <c r="AA196" s="156"/>
      <c r="AB196" s="157"/>
      <c r="AC196" s="159"/>
      <c r="AD196" s="10"/>
      <c r="AE196" s="9"/>
      <c r="AF196" s="156"/>
      <c r="AG196" s="157"/>
      <c r="AH196" s="159"/>
      <c r="AI196" s="10"/>
      <c r="AJ196" s="9"/>
      <c r="AK196" s="156"/>
      <c r="AL196" s="157"/>
      <c r="AM196" s="158"/>
      <c r="AN196" s="153"/>
    </row>
    <row r="197" spans="1:40" s="111" customFormat="1" ht="112.5" customHeight="1" thickTop="1">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153"/>
    </row>
    <row r="198" spans="1:40" s="112" customFormat="1" ht="13.5" customHeight="1">
      <c r="A198" s="11"/>
      <c r="B198" s="194" t="s">
        <v>2</v>
      </c>
      <c r="C198" s="196"/>
      <c r="D198" s="196"/>
      <c r="E198" s="195"/>
      <c r="F198" s="194" t="s">
        <v>1</v>
      </c>
      <c r="G198" s="195"/>
      <c r="H198" s="21"/>
      <c r="I198" s="12"/>
      <c r="J198" s="12"/>
      <c r="K198" s="12"/>
      <c r="L198" s="12"/>
      <c r="M198" s="12"/>
      <c r="N198" s="12"/>
      <c r="O198" s="12"/>
      <c r="P198" s="12"/>
      <c r="Q198" s="12"/>
      <c r="R198" s="12"/>
      <c r="S198" s="12"/>
      <c r="T198" s="133"/>
      <c r="U198" s="133"/>
      <c r="V198" s="133"/>
      <c r="W198" s="133"/>
      <c r="X198" s="133"/>
      <c r="Y198" s="12"/>
      <c r="Z198" s="12"/>
      <c r="AA198" s="12"/>
      <c r="AB198" s="12"/>
      <c r="AC198" s="12"/>
      <c r="AD198" s="12"/>
      <c r="AE198" s="12"/>
      <c r="AF198" s="12"/>
      <c r="AG198" s="12"/>
      <c r="AH198" s="12"/>
      <c r="AI198" s="12"/>
      <c r="AJ198" s="12"/>
      <c r="AK198" s="12"/>
      <c r="AL198" s="12"/>
      <c r="AM198" s="12"/>
      <c r="AN198" s="154"/>
    </row>
    <row r="199" spans="1:40" s="112" customFormat="1" ht="45" customHeight="1">
      <c r="A199" s="17" t="s">
        <v>8</v>
      </c>
      <c r="B199" s="193" t="s">
        <v>668</v>
      </c>
      <c r="C199" s="193"/>
      <c r="D199" s="193"/>
      <c r="E199" s="193"/>
      <c r="F199" s="192"/>
      <c r="G199" s="192"/>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54"/>
    </row>
    <row r="200" spans="1:40" s="112" customFormat="1" ht="45" customHeight="1">
      <c r="A200" s="17" t="s">
        <v>611</v>
      </c>
      <c r="B200" s="193" t="s">
        <v>667</v>
      </c>
      <c r="C200" s="193"/>
      <c r="D200" s="193"/>
      <c r="E200" s="193"/>
      <c r="F200" s="193"/>
      <c r="G200" s="19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54"/>
    </row>
    <row r="201" spans="1:40" s="111" customFormat="1" ht="33" customHeight="1">
      <c r="A201" s="11"/>
      <c r="B201" s="11"/>
      <c r="C201" s="11"/>
      <c r="D201" s="11"/>
      <c r="E201" s="11"/>
      <c r="F201" s="11"/>
      <c r="G201" s="11"/>
      <c r="H201" s="11"/>
      <c r="I201" s="14"/>
      <c r="J201" s="14"/>
      <c r="K201" s="14"/>
      <c r="L201" s="14"/>
      <c r="M201" s="14"/>
      <c r="N201" s="14"/>
      <c r="O201" s="14"/>
      <c r="P201" s="14"/>
      <c r="Q201" s="14"/>
      <c r="R201" s="14"/>
      <c r="S201" s="14"/>
      <c r="T201" s="134"/>
      <c r="U201" s="16"/>
      <c r="V201" s="16"/>
      <c r="W201" s="16"/>
      <c r="X201" s="16"/>
      <c r="Y201" s="15"/>
      <c r="Z201" s="16"/>
      <c r="AA201" s="16"/>
      <c r="AB201" s="16"/>
      <c r="AC201" s="16"/>
      <c r="AD201" s="15"/>
      <c r="AE201" s="16"/>
      <c r="AF201" s="16"/>
      <c r="AG201" s="16"/>
      <c r="AH201" s="16"/>
      <c r="AI201" s="15"/>
      <c r="AJ201" s="16"/>
      <c r="AK201" s="16"/>
      <c r="AL201" s="16"/>
      <c r="AM201" s="16"/>
      <c r="AN201" s="153"/>
    </row>
    <row r="202" spans="1:40" s="111" customFormat="1" ht="17.25" customHeight="1">
      <c r="A202" s="17" t="s">
        <v>3</v>
      </c>
      <c r="B202" s="248">
        <v>43487</v>
      </c>
      <c r="C202" s="249"/>
      <c r="D202" s="18"/>
      <c r="E202" s="19"/>
      <c r="F202" s="19"/>
      <c r="G202" s="19"/>
      <c r="H202" s="19"/>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53"/>
    </row>
    <row r="203" spans="1:40" s="111" customFormat="1" ht="6.75" customHeight="1">
      <c r="A203" s="7"/>
      <c r="B203" s="7"/>
      <c r="C203" s="7"/>
      <c r="D203" s="7"/>
      <c r="E203" s="7"/>
      <c r="F203" s="7"/>
      <c r="G203" s="7"/>
      <c r="H203" s="7"/>
      <c r="I203" s="7"/>
      <c r="J203" s="7"/>
      <c r="K203" s="7"/>
      <c r="L203" s="7"/>
      <c r="M203" s="7"/>
      <c r="N203" s="7"/>
      <c r="O203" s="7"/>
      <c r="P203" s="7"/>
      <c r="Q203" s="7"/>
      <c r="R203" s="7"/>
      <c r="S203" s="7"/>
      <c r="T203" s="135"/>
      <c r="U203" s="20"/>
      <c r="V203" s="20"/>
      <c r="W203" s="20"/>
      <c r="X203" s="20"/>
      <c r="Y203" s="7"/>
      <c r="Z203" s="20"/>
      <c r="AA203" s="20"/>
      <c r="AB203" s="20"/>
      <c r="AC203" s="20"/>
      <c r="AD203" s="7"/>
      <c r="AE203" s="20"/>
      <c r="AF203" s="20"/>
      <c r="AG203" s="20"/>
      <c r="AH203" s="20"/>
      <c r="AI203" s="7"/>
      <c r="AJ203" s="20"/>
      <c r="AK203" s="20"/>
      <c r="AL203" s="20"/>
      <c r="AM203" s="20"/>
      <c r="AN203" s="153"/>
    </row>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60156" ht="15.75" thickBot="1"/>
    <row r="60157" spans="79:84" ht="15.75" thickTop="1">
      <c r="CA60157" s="244" t="s">
        <v>11</v>
      </c>
      <c r="CB60157" s="222" t="s">
        <v>19</v>
      </c>
      <c r="CC60157" s="222" t="s">
        <v>20</v>
      </c>
      <c r="CD60157" s="222" t="s">
        <v>21</v>
      </c>
      <c r="CE60157" s="222" t="s">
        <v>22</v>
      </c>
      <c r="CF60157" s="222" t="s">
        <v>160</v>
      </c>
    </row>
    <row r="60158" spans="79:84" ht="15">
      <c r="CA60158" s="245"/>
      <c r="CB60158" s="223"/>
      <c r="CC60158" s="223"/>
      <c r="CD60158" s="223"/>
      <c r="CE60158" s="223"/>
      <c r="CF60158" s="223"/>
    </row>
    <row r="60159" spans="79:84" ht="15.75" thickBot="1">
      <c r="CA60159" s="246"/>
      <c r="CB60159" s="224"/>
      <c r="CC60159" s="224"/>
      <c r="CD60159" s="224"/>
      <c r="CE60159" s="224"/>
      <c r="CF60159" s="224"/>
    </row>
    <row r="60160" spans="79:84" ht="39.75" customHeight="1">
      <c r="CA60160" s="114" t="s">
        <v>31</v>
      </c>
      <c r="CB60160" s="114" t="s">
        <v>144</v>
      </c>
      <c r="CC60160" s="114" t="s">
        <v>66</v>
      </c>
      <c r="CD60160" s="115" t="s">
        <v>80</v>
      </c>
      <c r="CE60160" s="116" t="s">
        <v>83</v>
      </c>
      <c r="CF60160" s="116" t="s">
        <v>81</v>
      </c>
    </row>
    <row r="60161" spans="79:84" ht="39.75" customHeight="1">
      <c r="CA60161" s="114" t="s">
        <v>32</v>
      </c>
      <c r="CB60161" s="114" t="s">
        <v>49</v>
      </c>
      <c r="CC60161" s="114" t="s">
        <v>65</v>
      </c>
      <c r="CD60161" s="115" t="s">
        <v>89</v>
      </c>
      <c r="CE60161" s="117" t="s">
        <v>84</v>
      </c>
      <c r="CF60161" s="117" t="s">
        <v>82</v>
      </c>
    </row>
    <row r="60162" spans="79:84" ht="39.75" customHeight="1">
      <c r="CA60162" s="114" t="s">
        <v>33</v>
      </c>
      <c r="CB60162" s="114" t="s">
        <v>50</v>
      </c>
      <c r="CC60162" s="114" t="s">
        <v>64</v>
      </c>
      <c r="CD60162" s="115" t="s">
        <v>94</v>
      </c>
      <c r="CE60162" s="117" t="s">
        <v>86</v>
      </c>
      <c r="CF60162" s="117" t="s">
        <v>85</v>
      </c>
    </row>
    <row r="60163" spans="79:84" ht="39.75" customHeight="1">
      <c r="CA60163" s="114" t="s">
        <v>34</v>
      </c>
      <c r="CB60163" s="114" t="s">
        <v>48</v>
      </c>
      <c r="CC60163" s="114" t="s">
        <v>68</v>
      </c>
      <c r="CD60163" s="115" t="s">
        <v>111</v>
      </c>
      <c r="CE60163" s="117" t="s">
        <v>309</v>
      </c>
      <c r="CF60163" s="117" t="s">
        <v>87</v>
      </c>
    </row>
    <row r="60164" spans="79:84" ht="39.75" customHeight="1">
      <c r="CA60164" s="114" t="s">
        <v>35</v>
      </c>
      <c r="CB60164" s="114" t="s">
        <v>51</v>
      </c>
      <c r="CC60164" s="114" t="s">
        <v>67</v>
      </c>
      <c r="CD60164" s="118"/>
      <c r="CE60164" s="117" t="s">
        <v>90</v>
      </c>
      <c r="CF60164" s="117" t="s">
        <v>88</v>
      </c>
    </row>
    <row r="60165" spans="79:84" ht="39.75" customHeight="1">
      <c r="CA60165" s="114" t="s">
        <v>36</v>
      </c>
      <c r="CB60165" s="114" t="s">
        <v>55</v>
      </c>
      <c r="CC60165" s="114" t="s">
        <v>70</v>
      </c>
      <c r="CD60165" s="117"/>
      <c r="CE60165" s="117" t="s">
        <v>91</v>
      </c>
      <c r="CF60165" s="117" t="s">
        <v>310</v>
      </c>
    </row>
    <row r="60166" spans="79:84" ht="39.75" customHeight="1">
      <c r="CA60166" s="114" t="s">
        <v>37</v>
      </c>
      <c r="CB60166" s="114" t="s">
        <v>56</v>
      </c>
      <c r="CC60166" s="114" t="s">
        <v>71</v>
      </c>
      <c r="CD60166" s="117"/>
      <c r="CE60166" s="117" t="s">
        <v>92</v>
      </c>
      <c r="CF60166" s="117" t="s">
        <v>95</v>
      </c>
    </row>
    <row r="60167" spans="79:84" ht="39.75" customHeight="1">
      <c r="CA60167" s="114" t="s">
        <v>38</v>
      </c>
      <c r="CB60167" s="114" t="s">
        <v>57</v>
      </c>
      <c r="CC60167" s="114" t="s">
        <v>69</v>
      </c>
      <c r="CD60167" s="117"/>
      <c r="CE60167" s="117" t="s">
        <v>93</v>
      </c>
      <c r="CF60167" s="117" t="s">
        <v>96</v>
      </c>
    </row>
    <row r="60168" spans="79:84" ht="39.75" customHeight="1">
      <c r="CA60168" s="114" t="s">
        <v>39</v>
      </c>
      <c r="CB60168" s="114" t="s">
        <v>58</v>
      </c>
      <c r="CC60168" s="114" t="s">
        <v>73</v>
      </c>
      <c r="CD60168" s="117"/>
      <c r="CE60168" s="117" t="s">
        <v>101</v>
      </c>
      <c r="CF60168" s="117" t="s">
        <v>97</v>
      </c>
    </row>
    <row r="60169" spans="79:84" ht="39.75" customHeight="1">
      <c r="CA60169" s="114" t="s">
        <v>40</v>
      </c>
      <c r="CB60169" s="114" t="s">
        <v>59</v>
      </c>
      <c r="CC60169" s="114" t="s">
        <v>72</v>
      </c>
      <c r="CD60169" s="117"/>
      <c r="CE60169" s="117" t="s">
        <v>102</v>
      </c>
      <c r="CF60169" s="117" t="s">
        <v>98</v>
      </c>
    </row>
    <row r="60170" spans="79:84" ht="39.75" customHeight="1">
      <c r="CA60170" s="114" t="s">
        <v>41</v>
      </c>
      <c r="CB60170" s="114" t="s">
        <v>60</v>
      </c>
      <c r="CC60170" s="114" t="s">
        <v>568</v>
      </c>
      <c r="CD60170" s="117"/>
      <c r="CE60170" s="117" t="s">
        <v>103</v>
      </c>
      <c r="CF60170" s="117" t="s">
        <v>99</v>
      </c>
    </row>
    <row r="60171" spans="79:84" ht="39.75" customHeight="1">
      <c r="CA60171" s="114" t="s">
        <v>161</v>
      </c>
      <c r="CB60171" s="114" t="s">
        <v>162</v>
      </c>
      <c r="CC60171" s="114" t="s">
        <v>76</v>
      </c>
      <c r="CD60171" s="117"/>
      <c r="CE60171" s="117" t="s">
        <v>104</v>
      </c>
      <c r="CF60171" s="117" t="s">
        <v>100</v>
      </c>
    </row>
    <row r="60172" spans="79:84" ht="39.75" customHeight="1">
      <c r="CA60172" s="114" t="s">
        <v>42</v>
      </c>
      <c r="CB60172" s="114" t="s">
        <v>61</v>
      </c>
      <c r="CC60172" s="114" t="s">
        <v>75</v>
      </c>
      <c r="CD60172" s="117"/>
      <c r="CE60172" s="117" t="s">
        <v>112</v>
      </c>
      <c r="CF60172" s="117" t="s">
        <v>105</v>
      </c>
    </row>
    <row r="60173" spans="79:84" ht="39.75" customHeight="1">
      <c r="CA60173" s="114" t="s">
        <v>43</v>
      </c>
      <c r="CB60173" s="114" t="s">
        <v>52</v>
      </c>
      <c r="CC60173" s="114" t="s">
        <v>163</v>
      </c>
      <c r="CD60173" s="117"/>
      <c r="CE60173" s="117" t="s">
        <v>113</v>
      </c>
      <c r="CF60173" s="117" t="s">
        <v>106</v>
      </c>
    </row>
    <row r="60174" spans="79:84" ht="39.75" customHeight="1">
      <c r="CA60174" s="114" t="s">
        <v>44</v>
      </c>
      <c r="CB60174" s="114" t="s">
        <v>53</v>
      </c>
      <c r="CC60174" s="114" t="s">
        <v>78</v>
      </c>
      <c r="CD60174" s="117"/>
      <c r="CE60174" s="117" t="s">
        <v>114</v>
      </c>
      <c r="CF60174" s="117" t="s">
        <v>107</v>
      </c>
    </row>
    <row r="60175" spans="79:84" ht="39.75" customHeight="1">
      <c r="CA60175" s="114" t="s">
        <v>45</v>
      </c>
      <c r="CB60175" s="114" t="s">
        <v>62</v>
      </c>
      <c r="CC60175" s="114" t="s">
        <v>74</v>
      </c>
      <c r="CD60175" s="117"/>
      <c r="CE60175" s="117" t="s">
        <v>115</v>
      </c>
      <c r="CF60175" s="117" t="s">
        <v>108</v>
      </c>
    </row>
    <row r="60176" spans="79:84" ht="39.75" customHeight="1">
      <c r="CA60176" s="114" t="s">
        <v>46</v>
      </c>
      <c r="CB60176" s="114" t="s">
        <v>54</v>
      </c>
      <c r="CC60176" s="114" t="s">
        <v>77</v>
      </c>
      <c r="CD60176" s="117"/>
      <c r="CE60176" s="117"/>
      <c r="CF60176" s="117" t="s">
        <v>109</v>
      </c>
    </row>
    <row r="60177" spans="79:84" ht="39.75" customHeight="1" thickBot="1">
      <c r="CA60177" s="114" t="s">
        <v>47</v>
      </c>
      <c r="CB60177" s="114" t="s">
        <v>63</v>
      </c>
      <c r="CC60177" s="114" t="s">
        <v>79</v>
      </c>
      <c r="CD60177" s="119"/>
      <c r="CE60177" s="117"/>
      <c r="CF60177" s="117" t="s">
        <v>110</v>
      </c>
    </row>
    <row r="60178" spans="79:84" ht="39.75" customHeight="1" thickTop="1">
      <c r="CA60178" s="120"/>
      <c r="CB60178" s="120"/>
      <c r="CC60178" s="120"/>
      <c r="CD60178" s="120"/>
      <c r="CE60178" s="117"/>
      <c r="CF60178" s="117" t="s">
        <v>116</v>
      </c>
    </row>
    <row r="60179" spans="79:84" ht="39.75" customHeight="1">
      <c r="CA60179" s="121"/>
      <c r="CB60179" s="121"/>
      <c r="CC60179" s="121"/>
      <c r="CD60179" s="121"/>
      <c r="CE60179" s="117"/>
      <c r="CF60179" s="117" t="s">
        <v>117</v>
      </c>
    </row>
    <row r="60180" spans="79:84" ht="39.75" customHeight="1">
      <c r="CA60180" s="121"/>
      <c r="CB60180" s="121"/>
      <c r="CC60180" s="121"/>
      <c r="CD60180" s="121"/>
      <c r="CE60180" s="117"/>
      <c r="CF60180" s="117" t="s">
        <v>118</v>
      </c>
    </row>
    <row r="60181" spans="79:84" ht="39.75" customHeight="1">
      <c r="CA60181" s="121"/>
      <c r="CB60181" s="121"/>
      <c r="CC60181" s="121"/>
      <c r="CD60181" s="121"/>
      <c r="CE60181" s="117"/>
      <c r="CF60181" s="117" t="s">
        <v>119</v>
      </c>
    </row>
    <row r="60182" spans="79:84" ht="39.75" customHeight="1">
      <c r="CA60182" s="121"/>
      <c r="CB60182" s="121"/>
      <c r="CC60182" s="121"/>
      <c r="CD60182" s="121"/>
      <c r="CE60182" s="117"/>
      <c r="CF60182" s="117" t="s">
        <v>120</v>
      </c>
    </row>
    <row r="60183" spans="79:84" ht="39.75" customHeight="1">
      <c r="CA60183" s="121"/>
      <c r="CB60183" s="121"/>
      <c r="CC60183" s="121"/>
      <c r="CD60183" s="121"/>
      <c r="CE60183" s="117"/>
      <c r="CF60183" s="117" t="s">
        <v>121</v>
      </c>
    </row>
    <row r="60184" spans="79:84" ht="39.75" customHeight="1">
      <c r="CA60184" s="121"/>
      <c r="CB60184" s="121"/>
      <c r="CC60184" s="121"/>
      <c r="CD60184" s="121"/>
      <c r="CE60184" s="117"/>
      <c r="CF60184" s="117" t="s">
        <v>122</v>
      </c>
    </row>
    <row r="60185" spans="83:84" ht="26.25" thickBot="1">
      <c r="CE60185" s="119"/>
      <c r="CF60185" s="119" t="s">
        <v>123</v>
      </c>
    </row>
    <row r="60186" ht="15.75" thickTop="1"/>
  </sheetData>
  <sheetProtection/>
  <mergeCells count="1221">
    <mergeCell ref="C20:D24"/>
    <mergeCell ref="G47:H56"/>
    <mergeCell ref="E46:F56"/>
    <mergeCell ref="AK142:AM142"/>
    <mergeCell ref="I142:J142"/>
    <mergeCell ref="K142:M142"/>
    <mergeCell ref="V142:X142"/>
    <mergeCell ref="AA142:AC142"/>
    <mergeCell ref="K69:M69"/>
    <mergeCell ref="P69:P72"/>
    <mergeCell ref="B200:E200"/>
    <mergeCell ref="AF143:AH143"/>
    <mergeCell ref="AK143:AM143"/>
    <mergeCell ref="AF164:AH164"/>
    <mergeCell ref="AA162:AC162"/>
    <mergeCell ref="AF162:AH162"/>
    <mergeCell ref="AK162:AM162"/>
    <mergeCell ref="AA174:AC174"/>
    <mergeCell ref="AF174:AH174"/>
    <mergeCell ref="AK174:AM174"/>
    <mergeCell ref="AF158:AH158"/>
    <mergeCell ref="AK158:AM158"/>
    <mergeCell ref="K174:M174"/>
    <mergeCell ref="V174:X174"/>
    <mergeCell ref="P170:P185"/>
    <mergeCell ref="AA183:AC183"/>
    <mergeCell ref="K182:M182"/>
    <mergeCell ref="V182:X182"/>
    <mergeCell ref="K179:M179"/>
    <mergeCell ref="V179:X179"/>
    <mergeCell ref="I67:J71"/>
    <mergeCell ref="G67:H71"/>
    <mergeCell ref="AK185:AM185"/>
    <mergeCell ref="AF69:AH69"/>
    <mergeCell ref="AK69:AM69"/>
    <mergeCell ref="AA72:AC72"/>
    <mergeCell ref="AF72:AH72"/>
    <mergeCell ref="AK72:AM72"/>
    <mergeCell ref="AF157:AH157"/>
    <mergeCell ref="AK157:AM157"/>
    <mergeCell ref="AK68:AM68"/>
    <mergeCell ref="AK65:AM65"/>
    <mergeCell ref="V69:X69"/>
    <mergeCell ref="AA69:AC69"/>
    <mergeCell ref="AA70:AC70"/>
    <mergeCell ref="E72:F72"/>
    <mergeCell ref="G72:H72"/>
    <mergeCell ref="I72:J72"/>
    <mergeCell ref="K72:M72"/>
    <mergeCell ref="V72:X72"/>
    <mergeCell ref="AK61:AM61"/>
    <mergeCell ref="K62:M62"/>
    <mergeCell ref="V62:X62"/>
    <mergeCell ref="AA62:AC62"/>
    <mergeCell ref="AF62:AH62"/>
    <mergeCell ref="AK62:AM62"/>
    <mergeCell ref="AF61:AH61"/>
    <mergeCell ref="K60:M60"/>
    <mergeCell ref="V60:X60"/>
    <mergeCell ref="AA60:AC60"/>
    <mergeCell ref="K68:M68"/>
    <mergeCell ref="V68:X68"/>
    <mergeCell ref="K65:M65"/>
    <mergeCell ref="V65:X65"/>
    <mergeCell ref="K66:M66"/>
    <mergeCell ref="V66:X66"/>
    <mergeCell ref="AA66:AC66"/>
    <mergeCell ref="AF60:AH60"/>
    <mergeCell ref="AK60:AM60"/>
    <mergeCell ref="AF64:AH64"/>
    <mergeCell ref="AK64:AM64"/>
    <mergeCell ref="C67:D72"/>
    <mergeCell ref="C73:D74"/>
    <mergeCell ref="E58:F66"/>
    <mergeCell ref="G62:H63"/>
    <mergeCell ref="I62:J63"/>
    <mergeCell ref="I64:J66"/>
    <mergeCell ref="B73:B74"/>
    <mergeCell ref="G73:H74"/>
    <mergeCell ref="I73:J74"/>
    <mergeCell ref="E73:F74"/>
    <mergeCell ref="AA68:AC68"/>
    <mergeCell ref="AF68:AH68"/>
    <mergeCell ref="B67:B72"/>
    <mergeCell ref="E67:F71"/>
    <mergeCell ref="V70:X70"/>
    <mergeCell ref="K67:M67"/>
    <mergeCell ref="AK67:AM67"/>
    <mergeCell ref="K59:M59"/>
    <mergeCell ref="V59:X59"/>
    <mergeCell ref="AA59:AC59"/>
    <mergeCell ref="AF59:AH59"/>
    <mergeCell ref="AK59:AM59"/>
    <mergeCell ref="V63:X63"/>
    <mergeCell ref="K61:M61"/>
    <mergeCell ref="V61:X61"/>
    <mergeCell ref="AA61:AC61"/>
    <mergeCell ref="V67:X67"/>
    <mergeCell ref="AA67:AC67"/>
    <mergeCell ref="AF67:AH67"/>
    <mergeCell ref="AA63:AC63"/>
    <mergeCell ref="AF63:AH63"/>
    <mergeCell ref="K63:M63"/>
    <mergeCell ref="AF66:AH66"/>
    <mergeCell ref="K64:M64"/>
    <mergeCell ref="V64:X64"/>
    <mergeCell ref="E57:F57"/>
    <mergeCell ref="G57:H57"/>
    <mergeCell ref="I57:J57"/>
    <mergeCell ref="K57:M57"/>
    <mergeCell ref="V57:X57"/>
    <mergeCell ref="AA57:AC57"/>
    <mergeCell ref="AK66:AM66"/>
    <mergeCell ref="AA65:AC65"/>
    <mergeCell ref="AF65:AH65"/>
    <mergeCell ref="AA56:AC56"/>
    <mergeCell ref="AF56:AH56"/>
    <mergeCell ref="AK56:AM56"/>
    <mergeCell ref="AF58:AH58"/>
    <mergeCell ref="AK57:AM57"/>
    <mergeCell ref="AK63:AM63"/>
    <mergeCell ref="AA64:AC64"/>
    <mergeCell ref="AK58:AM58"/>
    <mergeCell ref="AF57:AH57"/>
    <mergeCell ref="AK54:AM54"/>
    <mergeCell ref="K55:M55"/>
    <mergeCell ref="V55:X55"/>
    <mergeCell ref="AA55:AC55"/>
    <mergeCell ref="AF55:AH55"/>
    <mergeCell ref="AK55:AM55"/>
    <mergeCell ref="K54:M54"/>
    <mergeCell ref="V54:X54"/>
    <mergeCell ref="AA54:AC54"/>
    <mergeCell ref="AF54:AH54"/>
    <mergeCell ref="I47:J56"/>
    <mergeCell ref="AK52:AM52"/>
    <mergeCell ref="V53:X53"/>
    <mergeCell ref="AA53:AC53"/>
    <mergeCell ref="K52:M52"/>
    <mergeCell ref="V52:X52"/>
    <mergeCell ref="AF53:AH53"/>
    <mergeCell ref="AK53:AM53"/>
    <mergeCell ref="C46:D56"/>
    <mergeCell ref="K56:M56"/>
    <mergeCell ref="V56:X56"/>
    <mergeCell ref="AA52:AC52"/>
    <mergeCell ref="AF52:AH52"/>
    <mergeCell ref="K50:M50"/>
    <mergeCell ref="V50:X50"/>
    <mergeCell ref="AA50:AC50"/>
    <mergeCell ref="AF50:AH50"/>
    <mergeCell ref="K53:M53"/>
    <mergeCell ref="AK50:AM50"/>
    <mergeCell ref="K51:M51"/>
    <mergeCell ref="V51:X51"/>
    <mergeCell ref="AA51:AC51"/>
    <mergeCell ref="AF51:AH51"/>
    <mergeCell ref="AK51:AM51"/>
    <mergeCell ref="AA48:AC48"/>
    <mergeCell ref="AF48:AH48"/>
    <mergeCell ref="AK48:AM48"/>
    <mergeCell ref="K49:M49"/>
    <mergeCell ref="V49:X49"/>
    <mergeCell ref="AA49:AC49"/>
    <mergeCell ref="K48:M48"/>
    <mergeCell ref="V48:X48"/>
    <mergeCell ref="AF49:AH49"/>
    <mergeCell ref="AK49:AM49"/>
    <mergeCell ref="I44:J45"/>
    <mergeCell ref="G44:H45"/>
    <mergeCell ref="AK46:AM46"/>
    <mergeCell ref="K47:M47"/>
    <mergeCell ref="V47:X47"/>
    <mergeCell ref="AA47:AC47"/>
    <mergeCell ref="AF47:AH47"/>
    <mergeCell ref="AK47:AM47"/>
    <mergeCell ref="G46:H46"/>
    <mergeCell ref="I46:J46"/>
    <mergeCell ref="K46:M46"/>
    <mergeCell ref="V46:X46"/>
    <mergeCell ref="AA46:AC46"/>
    <mergeCell ref="AF46:AH46"/>
    <mergeCell ref="AA44:AC44"/>
    <mergeCell ref="AF44:AH44"/>
    <mergeCell ref="AK44:AM44"/>
    <mergeCell ref="K45:M45"/>
    <mergeCell ref="V45:X45"/>
    <mergeCell ref="AA45:AC45"/>
    <mergeCell ref="K44:M44"/>
    <mergeCell ref="V44:X44"/>
    <mergeCell ref="AF45:AH45"/>
    <mergeCell ref="AK45:AM45"/>
    <mergeCell ref="E44:F45"/>
    <mergeCell ref="C44:D45"/>
    <mergeCell ref="AK164:AM164"/>
    <mergeCell ref="K165:M165"/>
    <mergeCell ref="V165:X165"/>
    <mergeCell ref="AA165:AC165"/>
    <mergeCell ref="AF165:AH165"/>
    <mergeCell ref="AK165:AM165"/>
    <mergeCell ref="AF163:AH163"/>
    <mergeCell ref="AK163:AM163"/>
    <mergeCell ref="K163:M163"/>
    <mergeCell ref="V163:X163"/>
    <mergeCell ref="AA163:AC163"/>
    <mergeCell ref="K162:M162"/>
    <mergeCell ref="V162:X162"/>
    <mergeCell ref="I160:J167"/>
    <mergeCell ref="AA167:AC167"/>
    <mergeCell ref="K164:M164"/>
    <mergeCell ref="V164:X164"/>
    <mergeCell ref="AA164:AC164"/>
    <mergeCell ref="G160:H167"/>
    <mergeCell ref="E160:F167"/>
    <mergeCell ref="C160:D167"/>
    <mergeCell ref="AK160:AM160"/>
    <mergeCell ref="K161:M161"/>
    <mergeCell ref="V161:X161"/>
    <mergeCell ref="AA161:AC161"/>
    <mergeCell ref="AF161:AH161"/>
    <mergeCell ref="AK161:AM161"/>
    <mergeCell ref="V167:X167"/>
    <mergeCell ref="K158:M158"/>
    <mergeCell ref="V158:X158"/>
    <mergeCell ref="AF159:AH159"/>
    <mergeCell ref="AK159:AM159"/>
    <mergeCell ref="K160:M160"/>
    <mergeCell ref="V160:X160"/>
    <mergeCell ref="AA160:AC160"/>
    <mergeCell ref="AF160:AH160"/>
    <mergeCell ref="P158:P159"/>
    <mergeCell ref="AA158:AC158"/>
    <mergeCell ref="I159:J159"/>
    <mergeCell ref="K159:M159"/>
    <mergeCell ref="V159:X159"/>
    <mergeCell ref="AA159:AC159"/>
    <mergeCell ref="I158:J158"/>
    <mergeCell ref="AA138:AC138"/>
    <mergeCell ref="AA154:AC154"/>
    <mergeCell ref="V149:X149"/>
    <mergeCell ref="K150:M150"/>
    <mergeCell ref="V150:X150"/>
    <mergeCell ref="AF138:AH138"/>
    <mergeCell ref="G157:H159"/>
    <mergeCell ref="E157:F159"/>
    <mergeCell ref="C157:D159"/>
    <mergeCell ref="AK138:AM138"/>
    <mergeCell ref="I157:J157"/>
    <mergeCell ref="K157:M157"/>
    <mergeCell ref="V157:X157"/>
    <mergeCell ref="AA157:AC157"/>
    <mergeCell ref="I144:J144"/>
    <mergeCell ref="AK136:AM136"/>
    <mergeCell ref="K137:M137"/>
    <mergeCell ref="V137:X137"/>
    <mergeCell ref="AA137:AC137"/>
    <mergeCell ref="K136:M136"/>
    <mergeCell ref="V136:X136"/>
    <mergeCell ref="AF137:AH137"/>
    <mergeCell ref="AK137:AM137"/>
    <mergeCell ref="AK134:AM134"/>
    <mergeCell ref="K135:M135"/>
    <mergeCell ref="V135:X135"/>
    <mergeCell ref="AA135:AC135"/>
    <mergeCell ref="AF135:AH135"/>
    <mergeCell ref="AK135:AM135"/>
    <mergeCell ref="AA134:AC134"/>
    <mergeCell ref="AF134:AH134"/>
    <mergeCell ref="F200:G200"/>
    <mergeCell ref="B46:B56"/>
    <mergeCell ref="AA136:AC136"/>
    <mergeCell ref="AF136:AH136"/>
    <mergeCell ref="K138:M138"/>
    <mergeCell ref="V138:X138"/>
    <mergeCell ref="AA132:AC132"/>
    <mergeCell ref="AF132:AH132"/>
    <mergeCell ref="E132:F132"/>
    <mergeCell ref="G132:H132"/>
    <mergeCell ref="AK132:AM132"/>
    <mergeCell ref="K133:M133"/>
    <mergeCell ref="V133:X133"/>
    <mergeCell ref="AA133:AC133"/>
    <mergeCell ref="AF133:AH133"/>
    <mergeCell ref="AK133:AM133"/>
    <mergeCell ref="I132:J132"/>
    <mergeCell ref="K132:M132"/>
    <mergeCell ref="V132:X132"/>
    <mergeCell ref="I133:J138"/>
    <mergeCell ref="G133:H138"/>
    <mergeCell ref="E133:F138"/>
    <mergeCell ref="K134:M134"/>
    <mergeCell ref="V134:X134"/>
    <mergeCell ref="K127:M127"/>
    <mergeCell ref="V127:X127"/>
    <mergeCell ref="AA127:AC127"/>
    <mergeCell ref="AF127:AH127"/>
    <mergeCell ref="AK127:AM127"/>
    <mergeCell ref="K128:M128"/>
    <mergeCell ref="V128:X128"/>
    <mergeCell ref="AA128:AC128"/>
    <mergeCell ref="AF128:AH128"/>
    <mergeCell ref="AK128:AM128"/>
    <mergeCell ref="AK125:AM125"/>
    <mergeCell ref="K126:M126"/>
    <mergeCell ref="V126:X126"/>
    <mergeCell ref="AA126:AC126"/>
    <mergeCell ref="K125:M125"/>
    <mergeCell ref="V125:X125"/>
    <mergeCell ref="P121:P126"/>
    <mergeCell ref="AK122:AM122"/>
    <mergeCell ref="AF126:AH126"/>
    <mergeCell ref="AK126:AM126"/>
    <mergeCell ref="AK123:AM123"/>
    <mergeCell ref="K124:M124"/>
    <mergeCell ref="V124:X124"/>
    <mergeCell ref="AA124:AC124"/>
    <mergeCell ref="AF124:AH124"/>
    <mergeCell ref="AK124:AM124"/>
    <mergeCell ref="AF123:AH123"/>
    <mergeCell ref="AA121:AC121"/>
    <mergeCell ref="AF121:AH121"/>
    <mergeCell ref="I121:J126"/>
    <mergeCell ref="G121:H126"/>
    <mergeCell ref="E121:F126"/>
    <mergeCell ref="AF122:AH122"/>
    <mergeCell ref="AA125:AC125"/>
    <mergeCell ref="AF125:AH125"/>
    <mergeCell ref="V122:X122"/>
    <mergeCell ref="AA122:AC122"/>
    <mergeCell ref="K121:M121"/>
    <mergeCell ref="V121:X121"/>
    <mergeCell ref="K123:M123"/>
    <mergeCell ref="V123:X123"/>
    <mergeCell ref="AA123:AC123"/>
    <mergeCell ref="AA156:AC156"/>
    <mergeCell ref="K155:M155"/>
    <mergeCell ref="V155:X155"/>
    <mergeCell ref="K154:M154"/>
    <mergeCell ref="V154:X154"/>
    <mergeCell ref="A46:A56"/>
    <mergeCell ref="AK70:AM70"/>
    <mergeCell ref="K71:M71"/>
    <mergeCell ref="V71:X71"/>
    <mergeCell ref="AA71:AC71"/>
    <mergeCell ref="AF71:AH71"/>
    <mergeCell ref="AK71:AM71"/>
    <mergeCell ref="K70:M70"/>
    <mergeCell ref="G64:H66"/>
    <mergeCell ref="A57:A66"/>
    <mergeCell ref="AF32:AH32"/>
    <mergeCell ref="K31:M31"/>
    <mergeCell ref="AK121:AM121"/>
    <mergeCell ref="AF70:AH70"/>
    <mergeCell ref="A73:A74"/>
    <mergeCell ref="I75:J85"/>
    <mergeCell ref="G75:H85"/>
    <mergeCell ref="E75:F85"/>
    <mergeCell ref="C75:D85"/>
    <mergeCell ref="B75:B85"/>
    <mergeCell ref="B20:B24"/>
    <mergeCell ref="A20:A24"/>
    <mergeCell ref="V32:X32"/>
    <mergeCell ref="AA32:AC32"/>
    <mergeCell ref="P20:P24"/>
    <mergeCell ref="P31:P32"/>
    <mergeCell ref="G31:H32"/>
    <mergeCell ref="E31:F32"/>
    <mergeCell ref="I25:J30"/>
    <mergeCell ref="G25:H30"/>
    <mergeCell ref="A12:A19"/>
    <mergeCell ref="B12:B19"/>
    <mergeCell ref="C12:D19"/>
    <mergeCell ref="E12:F19"/>
    <mergeCell ref="G12:H19"/>
    <mergeCell ref="I12:J19"/>
    <mergeCell ref="E25:F30"/>
    <mergeCell ref="K32:M32"/>
    <mergeCell ref="E21:F24"/>
    <mergeCell ref="I31:J31"/>
    <mergeCell ref="K23:M23"/>
    <mergeCell ref="G21:H24"/>
    <mergeCell ref="I21:J24"/>
    <mergeCell ref="AK32:AM32"/>
    <mergeCell ref="C31:D32"/>
    <mergeCell ref="B31:B32"/>
    <mergeCell ref="A31:A32"/>
    <mergeCell ref="C25:D30"/>
    <mergeCell ref="B25:B30"/>
    <mergeCell ref="A25:A30"/>
    <mergeCell ref="AF31:AH31"/>
    <mergeCell ref="AK31:AM31"/>
    <mergeCell ref="I32:J32"/>
    <mergeCell ref="V31:X31"/>
    <mergeCell ref="AA31:AC31"/>
    <mergeCell ref="I58:J61"/>
    <mergeCell ref="G58:H61"/>
    <mergeCell ref="P33:P36"/>
    <mergeCell ref="I33:J36"/>
    <mergeCell ref="G33:H36"/>
    <mergeCell ref="I40:J43"/>
    <mergeCell ref="G40:H43"/>
    <mergeCell ref="K41:M41"/>
    <mergeCell ref="K40:M40"/>
    <mergeCell ref="C57:D66"/>
    <mergeCell ref="B57:B66"/>
    <mergeCell ref="AK155:AM155"/>
    <mergeCell ref="K156:M156"/>
    <mergeCell ref="I154:J156"/>
    <mergeCell ref="G154:H156"/>
    <mergeCell ref="E154:F156"/>
    <mergeCell ref="C154:D156"/>
    <mergeCell ref="AF156:AH156"/>
    <mergeCell ref="AK156:AM156"/>
    <mergeCell ref="AF154:AH154"/>
    <mergeCell ref="AK154:AM154"/>
    <mergeCell ref="AA155:AC155"/>
    <mergeCell ref="AF155:AH155"/>
    <mergeCell ref="AA43:AC43"/>
    <mergeCell ref="AF43:AH43"/>
    <mergeCell ref="AK43:AM43"/>
    <mergeCell ref="AK139:AM139"/>
    <mergeCell ref="AF151:AH151"/>
    <mergeCell ref="K43:M43"/>
    <mergeCell ref="V43:X43"/>
    <mergeCell ref="AF139:AH139"/>
    <mergeCell ref="AA140:AC140"/>
    <mergeCell ref="AF140:AH140"/>
    <mergeCell ref="AA153:AC153"/>
    <mergeCell ref="AF153:AH153"/>
    <mergeCell ref="AF142:AH142"/>
    <mergeCell ref="AF149:AH149"/>
    <mergeCell ref="V144:X144"/>
    <mergeCell ref="E40:F43"/>
    <mergeCell ref="C40:D43"/>
    <mergeCell ref="AK41:AM41"/>
    <mergeCell ref="K42:M42"/>
    <mergeCell ref="V42:X42"/>
    <mergeCell ref="AA42:AC42"/>
    <mergeCell ref="AF42:AH42"/>
    <mergeCell ref="AK42:AM42"/>
    <mergeCell ref="AF40:AH40"/>
    <mergeCell ref="AK40:AM40"/>
    <mergeCell ref="V41:X41"/>
    <mergeCell ref="AA41:AC41"/>
    <mergeCell ref="AF41:AH41"/>
    <mergeCell ref="AA144:AC144"/>
    <mergeCell ref="AF144:AH144"/>
    <mergeCell ref="AK144:AM144"/>
    <mergeCell ref="AK140:AM140"/>
    <mergeCell ref="AA141:AC141"/>
    <mergeCell ref="AF141:AH141"/>
    <mergeCell ref="AK141:AM141"/>
    <mergeCell ref="V40:X40"/>
    <mergeCell ref="AA40:AC40"/>
    <mergeCell ref="P75:P85"/>
    <mergeCell ref="P86:P94"/>
    <mergeCell ref="P95:P102"/>
    <mergeCell ref="P103:P113"/>
    <mergeCell ref="V58:X58"/>
    <mergeCell ref="AA58:AC58"/>
    <mergeCell ref="AA102:AC102"/>
    <mergeCell ref="AA104:AC104"/>
    <mergeCell ref="G139:H144"/>
    <mergeCell ref="E139:F144"/>
    <mergeCell ref="C139:D144"/>
    <mergeCell ref="I141:J141"/>
    <mergeCell ref="K141:M141"/>
    <mergeCell ref="V141:X141"/>
    <mergeCell ref="I140:J140"/>
    <mergeCell ref="V140:X140"/>
    <mergeCell ref="I139:J139"/>
    <mergeCell ref="K139:M139"/>
    <mergeCell ref="AK153:AM153"/>
    <mergeCell ref="AK147:AM147"/>
    <mergeCell ref="AF148:AH148"/>
    <mergeCell ref="AK148:AM148"/>
    <mergeCell ref="AF147:AH147"/>
    <mergeCell ref="AK149:AM149"/>
    <mergeCell ref="AF150:AH150"/>
    <mergeCell ref="AK150:AM150"/>
    <mergeCell ref="V139:X139"/>
    <mergeCell ref="AA139:AC139"/>
    <mergeCell ref="K153:M153"/>
    <mergeCell ref="V153:X153"/>
    <mergeCell ref="I151:J153"/>
    <mergeCell ref="V151:X151"/>
    <mergeCell ref="AA151:AC151"/>
    <mergeCell ref="I149:J150"/>
    <mergeCell ref="K145:M145"/>
    <mergeCell ref="AA150:AC150"/>
    <mergeCell ref="G151:H153"/>
    <mergeCell ref="E151:F153"/>
    <mergeCell ref="C151:D153"/>
    <mergeCell ref="AK151:AM151"/>
    <mergeCell ref="K152:M152"/>
    <mergeCell ref="V152:X152"/>
    <mergeCell ref="AA152:AC152"/>
    <mergeCell ref="AF152:AH152"/>
    <mergeCell ref="AK152:AM152"/>
    <mergeCell ref="K151:M151"/>
    <mergeCell ref="E33:F36"/>
    <mergeCell ref="C33:D36"/>
    <mergeCell ref="B33:B36"/>
    <mergeCell ref="P37:P39"/>
    <mergeCell ref="I37:J39"/>
    <mergeCell ref="G37:H39"/>
    <mergeCell ref="E37:F39"/>
    <mergeCell ref="K38:M38"/>
    <mergeCell ref="K39:M39"/>
    <mergeCell ref="AA168:AC168"/>
    <mergeCell ref="AF168:AH168"/>
    <mergeCell ref="AK168:AM168"/>
    <mergeCell ref="K169:M169"/>
    <mergeCell ref="V169:X169"/>
    <mergeCell ref="AA169:AC169"/>
    <mergeCell ref="AF169:AH169"/>
    <mergeCell ref="AK169:AM169"/>
    <mergeCell ref="Q168:Q169"/>
    <mergeCell ref="AF167:AH167"/>
    <mergeCell ref="AK167:AM167"/>
    <mergeCell ref="K168:M168"/>
    <mergeCell ref="V168:X168"/>
    <mergeCell ref="K166:M166"/>
    <mergeCell ref="V166:X166"/>
    <mergeCell ref="AA166:AC166"/>
    <mergeCell ref="AF166:AH166"/>
    <mergeCell ref="AK166:AM166"/>
    <mergeCell ref="K167:M167"/>
    <mergeCell ref="V23:X23"/>
    <mergeCell ref="AA23:AC23"/>
    <mergeCell ref="AF23:AH23"/>
    <mergeCell ref="AK23:AM23"/>
    <mergeCell ref="K24:M24"/>
    <mergeCell ref="V24:X24"/>
    <mergeCell ref="AA24:AC24"/>
    <mergeCell ref="AF24:AH24"/>
    <mergeCell ref="AK24:AM24"/>
    <mergeCell ref="AA21:AC21"/>
    <mergeCell ref="AF21:AH21"/>
    <mergeCell ref="AK21:AM21"/>
    <mergeCell ref="K22:M22"/>
    <mergeCell ref="V22:X22"/>
    <mergeCell ref="AA22:AC22"/>
    <mergeCell ref="K21:M21"/>
    <mergeCell ref="V21:X21"/>
    <mergeCell ref="AF22:AH22"/>
    <mergeCell ref="AK22:AM22"/>
    <mergeCell ref="A67:A72"/>
    <mergeCell ref="A75:A85"/>
    <mergeCell ref="AK196:AM196"/>
    <mergeCell ref="E20:F20"/>
    <mergeCell ref="G20:H20"/>
    <mergeCell ref="I20:J20"/>
    <mergeCell ref="K20:M20"/>
    <mergeCell ref="V20:X20"/>
    <mergeCell ref="AA20:AC20"/>
    <mergeCell ref="AF20:AH20"/>
    <mergeCell ref="AK20:AM20"/>
    <mergeCell ref="I86:J94"/>
    <mergeCell ref="AF195:AH195"/>
    <mergeCell ref="AK195:AM195"/>
    <mergeCell ref="AK194:AM194"/>
    <mergeCell ref="V194:X194"/>
    <mergeCell ref="P186:P196"/>
    <mergeCell ref="I186:J196"/>
    <mergeCell ref="K196:M196"/>
    <mergeCell ref="V196:X196"/>
    <mergeCell ref="AA196:AC196"/>
    <mergeCell ref="AF196:AH196"/>
    <mergeCell ref="AA194:AC194"/>
    <mergeCell ref="AF194:AH194"/>
    <mergeCell ref="K195:M195"/>
    <mergeCell ref="V195:X195"/>
    <mergeCell ref="AA195:AC195"/>
    <mergeCell ref="K194:M194"/>
    <mergeCell ref="G186:H196"/>
    <mergeCell ref="E186:F196"/>
    <mergeCell ref="AK192:AM192"/>
    <mergeCell ref="K193:M193"/>
    <mergeCell ref="V193:X193"/>
    <mergeCell ref="AA193:AC193"/>
    <mergeCell ref="AF193:AH193"/>
    <mergeCell ref="AK193:AM193"/>
    <mergeCell ref="AF191:AH191"/>
    <mergeCell ref="AK191:AM191"/>
    <mergeCell ref="K192:M192"/>
    <mergeCell ref="V192:X192"/>
    <mergeCell ref="AA192:AC192"/>
    <mergeCell ref="AF192:AH192"/>
    <mergeCell ref="AA190:AC190"/>
    <mergeCell ref="AF190:AH190"/>
    <mergeCell ref="AK190:AM190"/>
    <mergeCell ref="K191:M191"/>
    <mergeCell ref="V191:X191"/>
    <mergeCell ref="AA191:AC191"/>
    <mergeCell ref="K190:M190"/>
    <mergeCell ref="V190:X190"/>
    <mergeCell ref="C186:D196"/>
    <mergeCell ref="AK188:AM188"/>
    <mergeCell ref="K189:M189"/>
    <mergeCell ref="V189:X189"/>
    <mergeCell ref="AA189:AC189"/>
    <mergeCell ref="AF189:AH189"/>
    <mergeCell ref="AK189:AM189"/>
    <mergeCell ref="AF187:AH187"/>
    <mergeCell ref="AK187:AM187"/>
    <mergeCell ref="K188:M188"/>
    <mergeCell ref="V188:X188"/>
    <mergeCell ref="AA188:AC188"/>
    <mergeCell ref="AF188:AH188"/>
    <mergeCell ref="AA186:AC186"/>
    <mergeCell ref="AF186:AH186"/>
    <mergeCell ref="AK186:AM186"/>
    <mergeCell ref="K187:M187"/>
    <mergeCell ref="V187:X187"/>
    <mergeCell ref="AA187:AC187"/>
    <mergeCell ref="K186:M186"/>
    <mergeCell ref="V186:X186"/>
    <mergeCell ref="AK184:AM184"/>
    <mergeCell ref="K185:M185"/>
    <mergeCell ref="V185:X185"/>
    <mergeCell ref="AA185:AC185"/>
    <mergeCell ref="AF185:AH185"/>
    <mergeCell ref="AK181:AM181"/>
    <mergeCell ref="AA182:AC182"/>
    <mergeCell ref="AF183:AH183"/>
    <mergeCell ref="AK183:AM183"/>
    <mergeCell ref="K184:M184"/>
    <mergeCell ref="V184:X184"/>
    <mergeCell ref="AA184:AC184"/>
    <mergeCell ref="AF184:AH184"/>
    <mergeCell ref="AK182:AM182"/>
    <mergeCell ref="K183:M183"/>
    <mergeCell ref="V183:X183"/>
    <mergeCell ref="G170:H185"/>
    <mergeCell ref="E170:F185"/>
    <mergeCell ref="C170:D185"/>
    <mergeCell ref="AK180:AM180"/>
    <mergeCell ref="K181:M181"/>
    <mergeCell ref="V181:X181"/>
    <mergeCell ref="AA181:AC181"/>
    <mergeCell ref="K180:M180"/>
    <mergeCell ref="V180:X180"/>
    <mergeCell ref="AA180:AC180"/>
    <mergeCell ref="AF180:AH180"/>
    <mergeCell ref="I170:J185"/>
    <mergeCell ref="AF182:AH182"/>
    <mergeCell ref="AF181:AH181"/>
    <mergeCell ref="AA179:AC179"/>
    <mergeCell ref="K178:M178"/>
    <mergeCell ref="AF179:AH179"/>
    <mergeCell ref="K177:M177"/>
    <mergeCell ref="V177:X177"/>
    <mergeCell ref="AA177:AC177"/>
    <mergeCell ref="AF177:AH177"/>
    <mergeCell ref="AK179:AM179"/>
    <mergeCell ref="V175:X175"/>
    <mergeCell ref="AA175:AC175"/>
    <mergeCell ref="AK177:AM177"/>
    <mergeCell ref="AA178:AC178"/>
    <mergeCell ref="AF178:AH178"/>
    <mergeCell ref="AK178:AM178"/>
    <mergeCell ref="AF175:AH175"/>
    <mergeCell ref="AK175:AM175"/>
    <mergeCell ref="AK176:AM176"/>
    <mergeCell ref="V178:X178"/>
    <mergeCell ref="K173:M173"/>
    <mergeCell ref="V173:X173"/>
    <mergeCell ref="AA173:AC173"/>
    <mergeCell ref="AF173:AH173"/>
    <mergeCell ref="AK173:AM173"/>
    <mergeCell ref="K176:M176"/>
    <mergeCell ref="V176:X176"/>
    <mergeCell ref="AA176:AC176"/>
    <mergeCell ref="AF176:AH176"/>
    <mergeCell ref="K175:M175"/>
    <mergeCell ref="AK171:AM171"/>
    <mergeCell ref="K172:M172"/>
    <mergeCell ref="V172:X172"/>
    <mergeCell ref="AA172:AC172"/>
    <mergeCell ref="AF172:AH172"/>
    <mergeCell ref="AK172:AM172"/>
    <mergeCell ref="K171:M171"/>
    <mergeCell ref="V171:X171"/>
    <mergeCell ref="AA171:AC171"/>
    <mergeCell ref="K170:M170"/>
    <mergeCell ref="V170:X170"/>
    <mergeCell ref="AF171:AH171"/>
    <mergeCell ref="A33:A36"/>
    <mergeCell ref="C37:D39"/>
    <mergeCell ref="B37:B39"/>
    <mergeCell ref="A37:A39"/>
    <mergeCell ref="B40:B43"/>
    <mergeCell ref="A40:A43"/>
    <mergeCell ref="B44:B45"/>
    <mergeCell ref="A44:A45"/>
    <mergeCell ref="Q44:Q45"/>
    <mergeCell ref="G86:H94"/>
    <mergeCell ref="E86:F94"/>
    <mergeCell ref="C86:D94"/>
    <mergeCell ref="B86:B94"/>
    <mergeCell ref="A86:A94"/>
    <mergeCell ref="K58:M58"/>
    <mergeCell ref="K73:M73"/>
    <mergeCell ref="I95:J102"/>
    <mergeCell ref="G95:H102"/>
    <mergeCell ref="E95:F102"/>
    <mergeCell ref="C95:D102"/>
    <mergeCell ref="B95:B102"/>
    <mergeCell ref="K75:M75"/>
    <mergeCell ref="K77:M77"/>
    <mergeCell ref="K79:M79"/>
    <mergeCell ref="K81:M81"/>
    <mergeCell ref="A95:A102"/>
    <mergeCell ref="I103:J113"/>
    <mergeCell ref="G103:H113"/>
    <mergeCell ref="E103:F113"/>
    <mergeCell ref="C103:D113"/>
    <mergeCell ref="B103:B113"/>
    <mergeCell ref="A103:A113"/>
    <mergeCell ref="I114:J120"/>
    <mergeCell ref="G114:H120"/>
    <mergeCell ref="E114:F120"/>
    <mergeCell ref="C114:D120"/>
    <mergeCell ref="B114:B120"/>
    <mergeCell ref="K114:M114"/>
    <mergeCell ref="K116:M116"/>
    <mergeCell ref="K118:M118"/>
    <mergeCell ref="K120:M120"/>
    <mergeCell ref="I127:J128"/>
    <mergeCell ref="G127:H128"/>
    <mergeCell ref="E127:F128"/>
    <mergeCell ref="C127:D128"/>
    <mergeCell ref="B127:B128"/>
    <mergeCell ref="A127:A128"/>
    <mergeCell ref="B129:B131"/>
    <mergeCell ref="A114:A120"/>
    <mergeCell ref="B121:B126"/>
    <mergeCell ref="A121:A126"/>
    <mergeCell ref="C121:D126"/>
    <mergeCell ref="A129:A131"/>
    <mergeCell ref="C132:D138"/>
    <mergeCell ref="B132:B138"/>
    <mergeCell ref="A132:A138"/>
    <mergeCell ref="Q132:Q138"/>
    <mergeCell ref="K130:M130"/>
    <mergeCell ref="P129:P131"/>
    <mergeCell ref="I129:J131"/>
    <mergeCell ref="G129:H131"/>
    <mergeCell ref="E129:F131"/>
    <mergeCell ref="C129:D131"/>
    <mergeCell ref="B139:B144"/>
    <mergeCell ref="A139:A144"/>
    <mergeCell ref="P145:P148"/>
    <mergeCell ref="I145:J148"/>
    <mergeCell ref="G145:H148"/>
    <mergeCell ref="E145:F148"/>
    <mergeCell ref="C145:D148"/>
    <mergeCell ref="B145:B148"/>
    <mergeCell ref="A145:A148"/>
    <mergeCell ref="K140:M140"/>
    <mergeCell ref="G149:H150"/>
    <mergeCell ref="E149:F150"/>
    <mergeCell ref="K147:M147"/>
    <mergeCell ref="V147:X147"/>
    <mergeCell ref="AA147:AC147"/>
    <mergeCell ref="K149:M149"/>
    <mergeCell ref="K148:M148"/>
    <mergeCell ref="V148:X148"/>
    <mergeCell ref="AA148:AC148"/>
    <mergeCell ref="AA149:AC149"/>
    <mergeCell ref="AF29:AH29"/>
    <mergeCell ref="AK29:AM29"/>
    <mergeCell ref="K30:M30"/>
    <mergeCell ref="V30:X30"/>
    <mergeCell ref="AA30:AC30"/>
    <mergeCell ref="K29:M29"/>
    <mergeCell ref="V29:X29"/>
    <mergeCell ref="AF30:AH30"/>
    <mergeCell ref="AK30:AM30"/>
    <mergeCell ref="B149:B150"/>
    <mergeCell ref="A149:A150"/>
    <mergeCell ref="B151:B153"/>
    <mergeCell ref="A151:A153"/>
    <mergeCell ref="AK27:AM27"/>
    <mergeCell ref="K28:M28"/>
    <mergeCell ref="V28:X28"/>
    <mergeCell ref="AA28:AC28"/>
    <mergeCell ref="AF28:AH28"/>
    <mergeCell ref="AA29:AC29"/>
    <mergeCell ref="AK28:AM28"/>
    <mergeCell ref="AF26:AH26"/>
    <mergeCell ref="AK26:AM26"/>
    <mergeCell ref="K27:M27"/>
    <mergeCell ref="V27:X27"/>
    <mergeCell ref="AA27:AC27"/>
    <mergeCell ref="AF27:AH27"/>
    <mergeCell ref="P25:P30"/>
    <mergeCell ref="AA25:AC25"/>
    <mergeCell ref="AF25:AH25"/>
    <mergeCell ref="AK25:AM25"/>
    <mergeCell ref="K26:M26"/>
    <mergeCell ref="V26:X26"/>
    <mergeCell ref="AA26:AC26"/>
    <mergeCell ref="K25:M25"/>
    <mergeCell ref="V25:X25"/>
    <mergeCell ref="A168:A169"/>
    <mergeCell ref="E168:F169"/>
    <mergeCell ref="G168:H169"/>
    <mergeCell ref="I168:J169"/>
    <mergeCell ref="B154:B156"/>
    <mergeCell ref="A154:A156"/>
    <mergeCell ref="B157:B159"/>
    <mergeCell ref="A157:A159"/>
    <mergeCell ref="B160:B167"/>
    <mergeCell ref="A160:A167"/>
    <mergeCell ref="A170:A185"/>
    <mergeCell ref="B186:B196"/>
    <mergeCell ref="A186:A196"/>
    <mergeCell ref="CA60157:CA60159"/>
    <mergeCell ref="CB60157:CB60159"/>
    <mergeCell ref="A197:AM197"/>
    <mergeCell ref="B202:C202"/>
    <mergeCell ref="AA170:AC170"/>
    <mergeCell ref="AF170:AH170"/>
    <mergeCell ref="AK170:AM170"/>
    <mergeCell ref="CC60157:CC60159"/>
    <mergeCell ref="CD60157:CD60159"/>
    <mergeCell ref="CE60157:CE60159"/>
    <mergeCell ref="CF60157:CF60159"/>
    <mergeCell ref="D1:F4"/>
    <mergeCell ref="G1:O1"/>
    <mergeCell ref="W1:Z4"/>
    <mergeCell ref="AA1:AJ1"/>
    <mergeCell ref="G2:O2"/>
    <mergeCell ref="AA2:AJ2"/>
    <mergeCell ref="H3:K3"/>
    <mergeCell ref="M3:O3"/>
    <mergeCell ref="AA3:AB3"/>
    <mergeCell ref="AC3:AF3"/>
    <mergeCell ref="AH3:AJ3"/>
    <mergeCell ref="H4:K4"/>
    <mergeCell ref="M4:O4"/>
    <mergeCell ref="AA4:AB4"/>
    <mergeCell ref="AC4:AF4"/>
    <mergeCell ref="AH4:AJ4"/>
    <mergeCell ref="A6:AM6"/>
    <mergeCell ref="A7:S7"/>
    <mergeCell ref="T7:AM7"/>
    <mergeCell ref="A8:AM8"/>
    <mergeCell ref="A9:A11"/>
    <mergeCell ref="B9:B11"/>
    <mergeCell ref="C9:D11"/>
    <mergeCell ref="E9:F11"/>
    <mergeCell ref="G9:H11"/>
    <mergeCell ref="I9:J11"/>
    <mergeCell ref="K9:M11"/>
    <mergeCell ref="N9:N11"/>
    <mergeCell ref="O9:O11"/>
    <mergeCell ref="P9:P11"/>
    <mergeCell ref="Q9:Q11"/>
    <mergeCell ref="R9:R11"/>
    <mergeCell ref="S9:S11"/>
    <mergeCell ref="T9:AM9"/>
    <mergeCell ref="T10:X10"/>
    <mergeCell ref="Y10:AC10"/>
    <mergeCell ref="AD10:AH10"/>
    <mergeCell ref="AI10:AM10"/>
    <mergeCell ref="V11:X11"/>
    <mergeCell ref="AA11:AC11"/>
    <mergeCell ref="AF11:AH11"/>
    <mergeCell ref="AK11:AM11"/>
    <mergeCell ref="P149:P150"/>
    <mergeCell ref="K12:M12"/>
    <mergeCell ref="V12:X12"/>
    <mergeCell ref="AA12:AC12"/>
    <mergeCell ref="AF12:AH12"/>
    <mergeCell ref="AK12:AM12"/>
    <mergeCell ref="K13:M13"/>
    <mergeCell ref="AK13:AM13"/>
    <mergeCell ref="K14:M14"/>
    <mergeCell ref="V14:X14"/>
    <mergeCell ref="F199:G199"/>
    <mergeCell ref="B199:E199"/>
    <mergeCell ref="F198:G198"/>
    <mergeCell ref="B198:E198"/>
    <mergeCell ref="K15:M15"/>
    <mergeCell ref="V15:X15"/>
    <mergeCell ref="B170:B185"/>
    <mergeCell ref="C168:D169"/>
    <mergeCell ref="B168:B169"/>
    <mergeCell ref="C149:D150"/>
    <mergeCell ref="K17:M17"/>
    <mergeCell ref="AA14:AC14"/>
    <mergeCell ref="AF14:AH14"/>
    <mergeCell ref="AK14:AM14"/>
    <mergeCell ref="V13:X13"/>
    <mergeCell ref="AA13:AC13"/>
    <mergeCell ref="AF13:AH13"/>
    <mergeCell ref="AA15:AC15"/>
    <mergeCell ref="AF15:AH15"/>
    <mergeCell ref="AK15:AM15"/>
    <mergeCell ref="AA16:AC16"/>
    <mergeCell ref="AF16:AH16"/>
    <mergeCell ref="AK16:AM16"/>
    <mergeCell ref="V17:X17"/>
    <mergeCell ref="AA17:AC17"/>
    <mergeCell ref="AF17:AH17"/>
    <mergeCell ref="AK17:AM17"/>
    <mergeCell ref="K18:M18"/>
    <mergeCell ref="V18:X18"/>
    <mergeCell ref="AA18:AC18"/>
    <mergeCell ref="AF18:AH18"/>
    <mergeCell ref="AK18:AM18"/>
    <mergeCell ref="P12:P19"/>
    <mergeCell ref="AK19:AM19"/>
    <mergeCell ref="AF19:AH19"/>
    <mergeCell ref="K16:M16"/>
    <mergeCell ref="V16:X16"/>
    <mergeCell ref="K146:M146"/>
    <mergeCell ref="V146:X146"/>
    <mergeCell ref="AA146:AC146"/>
    <mergeCell ref="K19:M19"/>
    <mergeCell ref="V19:X19"/>
    <mergeCell ref="AA19:AC19"/>
    <mergeCell ref="K33:M33"/>
    <mergeCell ref="V33:X33"/>
    <mergeCell ref="AA33:AC33"/>
    <mergeCell ref="V38:X38"/>
    <mergeCell ref="AF33:AH33"/>
    <mergeCell ref="AK33:AM33"/>
    <mergeCell ref="K34:M34"/>
    <mergeCell ref="V34:X34"/>
    <mergeCell ref="AA34:AC34"/>
    <mergeCell ref="AF34:AH34"/>
    <mergeCell ref="AK34:AM34"/>
    <mergeCell ref="AK35:AM35"/>
    <mergeCell ref="AF146:AH146"/>
    <mergeCell ref="AK146:AM146"/>
    <mergeCell ref="K35:M35"/>
    <mergeCell ref="V35:X35"/>
    <mergeCell ref="AA35:AC35"/>
    <mergeCell ref="AF35:AH35"/>
    <mergeCell ref="K36:M36"/>
    <mergeCell ref="V36:X36"/>
    <mergeCell ref="AA36:AC36"/>
    <mergeCell ref="AF36:AH36"/>
    <mergeCell ref="AK36:AM36"/>
    <mergeCell ref="K37:M37"/>
    <mergeCell ref="V37:X37"/>
    <mergeCell ref="AA37:AC37"/>
    <mergeCell ref="AF37:AH37"/>
    <mergeCell ref="AK37:AM37"/>
    <mergeCell ref="AA38:AC38"/>
    <mergeCell ref="AF38:AH38"/>
    <mergeCell ref="AK38:AM38"/>
    <mergeCell ref="V145:X145"/>
    <mergeCell ref="AA145:AC145"/>
    <mergeCell ref="V39:X39"/>
    <mergeCell ref="AA39:AC39"/>
    <mergeCell ref="AF39:AH39"/>
    <mergeCell ref="AK39:AM39"/>
    <mergeCell ref="AK145:AM145"/>
    <mergeCell ref="I143:J143"/>
    <mergeCell ref="K143:M143"/>
    <mergeCell ref="V143:X143"/>
    <mergeCell ref="AA143:AC143"/>
    <mergeCell ref="K144:M144"/>
    <mergeCell ref="AF145:AH145"/>
    <mergeCell ref="Q151:Q153"/>
    <mergeCell ref="Q139:Q144"/>
    <mergeCell ref="Q40:Q43"/>
    <mergeCell ref="Q154:Q156"/>
    <mergeCell ref="V156:X156"/>
    <mergeCell ref="V114:X114"/>
    <mergeCell ref="V102:X102"/>
    <mergeCell ref="V120:X120"/>
    <mergeCell ref="V130:X130"/>
    <mergeCell ref="V101:X101"/>
    <mergeCell ref="AA114:AC114"/>
    <mergeCell ref="AF114:AH114"/>
    <mergeCell ref="V118:X118"/>
    <mergeCell ref="AK102:AM102"/>
    <mergeCell ref="K103:M103"/>
    <mergeCell ref="V103:X103"/>
    <mergeCell ref="AA103:AC103"/>
    <mergeCell ref="AF103:AH103"/>
    <mergeCell ref="AK103:AM103"/>
    <mergeCell ref="K102:M102"/>
    <mergeCell ref="AF102:AH102"/>
    <mergeCell ref="AK104:AM104"/>
    <mergeCell ref="K105:M105"/>
    <mergeCell ref="V105:X105"/>
    <mergeCell ref="AA105:AC105"/>
    <mergeCell ref="AF105:AH105"/>
    <mergeCell ref="AK105:AM105"/>
    <mergeCell ref="K104:M104"/>
    <mergeCell ref="V104:X104"/>
    <mergeCell ref="AF104:AH104"/>
    <mergeCell ref="AK106:AM106"/>
    <mergeCell ref="K107:M107"/>
    <mergeCell ref="V107:X107"/>
    <mergeCell ref="AA107:AC107"/>
    <mergeCell ref="AF107:AH107"/>
    <mergeCell ref="AK107:AM107"/>
    <mergeCell ref="K106:M106"/>
    <mergeCell ref="V106:X106"/>
    <mergeCell ref="AA106:AC106"/>
    <mergeCell ref="AF106:AH106"/>
    <mergeCell ref="K108:M108"/>
    <mergeCell ref="V108:X108"/>
    <mergeCell ref="AA108:AC108"/>
    <mergeCell ref="AF108:AH108"/>
    <mergeCell ref="AK108:AM108"/>
    <mergeCell ref="K109:M109"/>
    <mergeCell ref="V109:X109"/>
    <mergeCell ref="AA109:AC109"/>
    <mergeCell ref="AF109:AH109"/>
    <mergeCell ref="AK109:AM109"/>
    <mergeCell ref="K110:M110"/>
    <mergeCell ref="V110:X110"/>
    <mergeCell ref="AA110:AC110"/>
    <mergeCell ref="AF110:AH110"/>
    <mergeCell ref="AK110:AM110"/>
    <mergeCell ref="K111:M111"/>
    <mergeCell ref="V111:X111"/>
    <mergeCell ref="AA111:AC111"/>
    <mergeCell ref="AF111:AH111"/>
    <mergeCell ref="AK111:AM111"/>
    <mergeCell ref="K112:M112"/>
    <mergeCell ref="V112:X112"/>
    <mergeCell ref="AA112:AC112"/>
    <mergeCell ref="AF112:AH112"/>
    <mergeCell ref="AK112:AM112"/>
    <mergeCell ref="K113:M113"/>
    <mergeCell ref="V113:X113"/>
    <mergeCell ref="AA113:AC113"/>
    <mergeCell ref="AF113:AH113"/>
    <mergeCell ref="AK113:AM113"/>
    <mergeCell ref="AK114:AM114"/>
    <mergeCell ref="K115:M115"/>
    <mergeCell ref="V115:X115"/>
    <mergeCell ref="AA115:AC115"/>
    <mergeCell ref="AF115:AH115"/>
    <mergeCell ref="AK115:AM115"/>
    <mergeCell ref="P114:P120"/>
    <mergeCell ref="V116:X116"/>
    <mergeCell ref="AA116:AC116"/>
    <mergeCell ref="AF116:AH116"/>
    <mergeCell ref="AK119:AM119"/>
    <mergeCell ref="AK116:AM116"/>
    <mergeCell ref="K117:M117"/>
    <mergeCell ref="V117:X117"/>
    <mergeCell ref="AA117:AC117"/>
    <mergeCell ref="AF117:AH117"/>
    <mergeCell ref="AK117:AM117"/>
    <mergeCell ref="AK129:AM129"/>
    <mergeCell ref="K122:M122"/>
    <mergeCell ref="P127:P128"/>
    <mergeCell ref="AA118:AC118"/>
    <mergeCell ref="AF118:AH118"/>
    <mergeCell ref="AK118:AM118"/>
    <mergeCell ref="K119:M119"/>
    <mergeCell ref="V119:X119"/>
    <mergeCell ref="AA119:AC119"/>
    <mergeCell ref="AF119:AH119"/>
    <mergeCell ref="K131:M131"/>
    <mergeCell ref="V131:X131"/>
    <mergeCell ref="AA131:AC131"/>
    <mergeCell ref="AF131:AH131"/>
    <mergeCell ref="AK131:AM131"/>
    <mergeCell ref="AA120:AC120"/>
    <mergeCell ref="AF120:AH120"/>
    <mergeCell ref="AK120:AM120"/>
    <mergeCell ref="K129:M129"/>
    <mergeCell ref="V129:X129"/>
    <mergeCell ref="AK74:AM74"/>
    <mergeCell ref="P73:P74"/>
    <mergeCell ref="AF73:AH73"/>
    <mergeCell ref="V73:X73"/>
    <mergeCell ref="AA73:AC73"/>
    <mergeCell ref="AA130:AC130"/>
    <mergeCell ref="AF130:AH130"/>
    <mergeCell ref="AK130:AM130"/>
    <mergeCell ref="AA129:AC129"/>
    <mergeCell ref="AF129:AH129"/>
    <mergeCell ref="K76:M76"/>
    <mergeCell ref="V76:X76"/>
    <mergeCell ref="AA76:AC76"/>
    <mergeCell ref="AF76:AH76"/>
    <mergeCell ref="AK76:AM76"/>
    <mergeCell ref="AK73:AM73"/>
    <mergeCell ref="K74:M74"/>
    <mergeCell ref="V74:X74"/>
    <mergeCell ref="AA74:AC74"/>
    <mergeCell ref="AF74:AH74"/>
    <mergeCell ref="V78:X78"/>
    <mergeCell ref="AA78:AC78"/>
    <mergeCell ref="AF78:AH78"/>
    <mergeCell ref="AK78:AM78"/>
    <mergeCell ref="V75:X75"/>
    <mergeCell ref="AA75:AC75"/>
    <mergeCell ref="AF75:AH75"/>
    <mergeCell ref="AK75:AM75"/>
    <mergeCell ref="K80:M80"/>
    <mergeCell ref="V80:X80"/>
    <mergeCell ref="AA80:AC80"/>
    <mergeCell ref="AF80:AH80"/>
    <mergeCell ref="AK80:AM80"/>
    <mergeCell ref="V77:X77"/>
    <mergeCell ref="AA77:AC77"/>
    <mergeCell ref="AF77:AH77"/>
    <mergeCell ref="AK77:AM77"/>
    <mergeCell ref="K78:M78"/>
    <mergeCell ref="AA82:AC82"/>
    <mergeCell ref="AF82:AH82"/>
    <mergeCell ref="AK82:AM82"/>
    <mergeCell ref="V79:X79"/>
    <mergeCell ref="AA79:AC79"/>
    <mergeCell ref="AF79:AH79"/>
    <mergeCell ref="AK79:AM79"/>
    <mergeCell ref="K84:M84"/>
    <mergeCell ref="V84:X84"/>
    <mergeCell ref="AA84:AC84"/>
    <mergeCell ref="AF84:AH84"/>
    <mergeCell ref="AK84:AM84"/>
    <mergeCell ref="AA81:AC81"/>
    <mergeCell ref="AF81:AH81"/>
    <mergeCell ref="AK81:AM81"/>
    <mergeCell ref="K82:M82"/>
    <mergeCell ref="V82:X82"/>
    <mergeCell ref="K86:M86"/>
    <mergeCell ref="V86:X86"/>
    <mergeCell ref="AA86:AC86"/>
    <mergeCell ref="AF86:AH86"/>
    <mergeCell ref="AK86:AM86"/>
    <mergeCell ref="K83:M83"/>
    <mergeCell ref="V83:X83"/>
    <mergeCell ref="AA83:AC83"/>
    <mergeCell ref="AF83:AH83"/>
    <mergeCell ref="AK83:AM83"/>
    <mergeCell ref="K88:M88"/>
    <mergeCell ref="V88:X88"/>
    <mergeCell ref="AA88:AC88"/>
    <mergeCell ref="AF88:AH88"/>
    <mergeCell ref="AK88:AM88"/>
    <mergeCell ref="K85:M85"/>
    <mergeCell ref="V85:X85"/>
    <mergeCell ref="AA85:AC85"/>
    <mergeCell ref="AF85:AH85"/>
    <mergeCell ref="AK85:AM85"/>
    <mergeCell ref="K90:M90"/>
    <mergeCell ref="V90:X90"/>
    <mergeCell ref="AA90:AC90"/>
    <mergeCell ref="AF90:AH90"/>
    <mergeCell ref="AK90:AM90"/>
    <mergeCell ref="K87:M87"/>
    <mergeCell ref="V87:X87"/>
    <mergeCell ref="AA87:AC87"/>
    <mergeCell ref="AF87:AH87"/>
    <mergeCell ref="AK87:AM87"/>
    <mergeCell ref="K92:M92"/>
    <mergeCell ref="V92:X92"/>
    <mergeCell ref="AA92:AC92"/>
    <mergeCell ref="AF92:AH92"/>
    <mergeCell ref="AK92:AM92"/>
    <mergeCell ref="K89:M89"/>
    <mergeCell ref="V89:X89"/>
    <mergeCell ref="AA89:AC89"/>
    <mergeCell ref="AF89:AH89"/>
    <mergeCell ref="AK89:AM89"/>
    <mergeCell ref="K94:M94"/>
    <mergeCell ref="V94:X94"/>
    <mergeCell ref="AA94:AC94"/>
    <mergeCell ref="AF94:AH94"/>
    <mergeCell ref="AK94:AM94"/>
    <mergeCell ref="K91:M91"/>
    <mergeCell ref="V91:X91"/>
    <mergeCell ref="AA91:AC91"/>
    <mergeCell ref="AF91:AH91"/>
    <mergeCell ref="AK91:AM91"/>
    <mergeCell ref="K96:M96"/>
    <mergeCell ref="V96:X96"/>
    <mergeCell ref="AA96:AC96"/>
    <mergeCell ref="AF96:AH96"/>
    <mergeCell ref="AK96:AM96"/>
    <mergeCell ref="K93:M93"/>
    <mergeCell ref="V93:X93"/>
    <mergeCell ref="AA93:AC93"/>
    <mergeCell ref="AF93:AH93"/>
    <mergeCell ref="AK93:AM93"/>
    <mergeCell ref="K98:M98"/>
    <mergeCell ref="V98:X98"/>
    <mergeCell ref="AA98:AC98"/>
    <mergeCell ref="AF98:AH98"/>
    <mergeCell ref="AK98:AM98"/>
    <mergeCell ref="K95:M95"/>
    <mergeCell ref="V95:X95"/>
    <mergeCell ref="AA95:AC95"/>
    <mergeCell ref="AF95:AH95"/>
    <mergeCell ref="AK95:AM95"/>
    <mergeCell ref="AK99:AM99"/>
    <mergeCell ref="AA101:AC101"/>
    <mergeCell ref="K100:M100"/>
    <mergeCell ref="V100:X100"/>
    <mergeCell ref="AF101:AH101"/>
    <mergeCell ref="K97:M97"/>
    <mergeCell ref="V97:X97"/>
    <mergeCell ref="AA97:AC97"/>
    <mergeCell ref="AF97:AH97"/>
    <mergeCell ref="AK97:AM97"/>
    <mergeCell ref="AK101:AM101"/>
    <mergeCell ref="AA100:AC100"/>
    <mergeCell ref="AF100:AH100"/>
    <mergeCell ref="AK100:AM100"/>
    <mergeCell ref="V81:X81"/>
    <mergeCell ref="K101:M101"/>
    <mergeCell ref="K99:M99"/>
    <mergeCell ref="V99:X99"/>
    <mergeCell ref="AA99:AC99"/>
    <mergeCell ref="AF99:AH99"/>
  </mergeCells>
  <dataValidations count="18">
    <dataValidation type="list" allowBlank="1" showInputMessage="1" showErrorMessage="1" sqref="A154 A57 A46 A170 A168 A151 A149 A145 A139 A127 A121 A114 A103 A95 A86 A75 A73 A67 A186 A44 A40 A37 A33 A25 A31 A12 A20 A129">
      <formula1>$CA$60160:$CA$60177</formula1>
    </dataValidation>
    <dataValidation type="list" allowBlank="1" showInputMessage="1" showErrorMessage="1" sqref="B154 B57 B46 B170 B168 B151 B149 B145 B139 B127 B121 B114 B103 B95 B86 B75 B73 B67 B186 B44 B40 B37 B33 B25 B31 B12 B20 B129">
      <formula1>$CB$60160:$CB$60177</formula1>
    </dataValidation>
    <dataValidation type="list" allowBlank="1" showInputMessage="1" showErrorMessage="1" sqref="C67 C46:D46 C170:D170 C168:D168 C160:D160 C157:D157 C154:D154 C151:D151 C149:D149 C145:D145 C139:D139 C132:D132 C129:D129 C127:D127 C121:D121 C114:D114 C103:D103 C95:D95 C86:D86 C75:D75 C73:D73 C57 C40:D40 C37:D37 C33:D33 C25:D25 C31:D31 C12:D12 C20:D20 C186:D186 C44:D44">
      <formula1>$CC$60160:$CC$60177</formula1>
    </dataValidation>
    <dataValidation type="list" allowBlank="1" showInputMessage="1" showErrorMessage="1" sqref="E31:F31 E57:F58 E46:F46 E151:F151 E127:F127 E121 E129:F129 E114:F114 E103:F103 E95:F95 E86:F86 E75:F75 E72:F73 E67:F67 E168:F168 E44:F44 E40:F40 E25:F25 E21:F21 E154:F154 E139:F139">
      <formula1>$CD$60160:$CD$60163</formula1>
    </dataValidation>
    <dataValidation type="list" allowBlank="1" showInputMessage="1" showErrorMessage="1" sqref="G31:H31 G57:H58 G46:H47 G151:H151 G127:H127 G121:H121 G114:H114 G103:H103 G95:H95 G86:H86 G75:H75 G72:H73 G67:H67 G64:H64 G62:H62 G168:H168 G44:H44 G40:H40 G25:H25 G21:H21 G129:H129 G154:H154 G139:H139">
      <formula1>$CE$60160:$CE$60175</formula1>
    </dataValidation>
    <dataValidation type="list" allowBlank="1" showInputMessage="1" showErrorMessage="1" sqref="I154:J154 I57:J58 I46:J47 I170:J170 I168:J168 I151:J151 I149:J149 I139:J145 I127:J127 I121:J121 I114:J114 I103:J103 I95:J95 I86:J86 I75:J75 I72:J73 I67:J67 I64:J64 I62:J62 I186:J186 I44:J44 I40:J40 I37:J37 I31:J33 I25:J25 I12:J12 I20:J21 I129:J129">
      <formula1>$CF$60160:$CF$60185</formula1>
    </dataValidation>
    <dataValidation type="list" allowBlank="1" showInputMessage="1" showErrorMessage="1" sqref="E132:E133">
      <formula1>$CD$60001:$CD$60004</formula1>
    </dataValidation>
    <dataValidation type="list" allowBlank="1" showInputMessage="1" showErrorMessage="1" sqref="I132:I133">
      <formula1>$CF$60001:$CF$60025</formula1>
    </dataValidation>
    <dataValidation type="list" allowBlank="1" showInputMessage="1" showErrorMessage="1" sqref="G132:G133">
      <formula1>$CE$60001:$CE$60018</formula1>
    </dataValidation>
    <dataValidation type="list" allowBlank="1" showInputMessage="1" showErrorMessage="1" sqref="B132">
      <formula1>$CB$60001:$CB$60018</formula1>
    </dataValidation>
    <dataValidation type="list" allowBlank="1" showInputMessage="1" showErrorMessage="1" sqref="A132">
      <formula1>$CA$60001:$CA$60018</formula1>
    </dataValidation>
    <dataValidation type="list" allowBlank="1" showInputMessage="1" showErrorMessage="1" sqref="E157:F157 E160:F160">
      <formula1>$CD$60005:$CD$60008</formula1>
    </dataValidation>
    <dataValidation type="list" allowBlank="1" showInputMessage="1" showErrorMessage="1" sqref="I157:J160">
      <formula1>$CF$60005:$CF$60029</formula1>
    </dataValidation>
    <dataValidation type="list" allowBlank="1" showInputMessage="1" showErrorMessage="1" sqref="G157:H157 G160:H160">
      <formula1>$CE$60005:$CE$60022</formula1>
    </dataValidation>
    <dataValidation type="list" allowBlank="1" showInputMessage="1" showErrorMessage="1" sqref="B157 B160">
      <formula1>$CB$60005:$CB$60022</formula1>
    </dataValidation>
    <dataValidation type="list" allowBlank="1" showInputMessage="1" showErrorMessage="1" sqref="A157 A160">
      <formula1>$CA$60005:$CA$60022</formula1>
    </dataValidation>
    <dataValidation type="list" allowBlank="1" showInputMessage="1" showErrorMessage="1" sqref="E20:F20 E186:F186 E170:F170 E145:F145 E33:F33 E12:F12 E37:F37 E149:F149">
      <formula1>$CD$60160:$CD$60177</formula1>
    </dataValidation>
    <dataValidation type="list" allowBlank="1" showInputMessage="1" showErrorMessage="1" sqref="G20:H20 G186:H186 G170:H170 G145:H145 G33:H33 G12:H12 G37:H37 G149:H149">
      <formula1>$CE$60160:$CE$60178</formula1>
    </dataValidation>
  </dataValidations>
  <printOptions horizontalCentered="1"/>
  <pageMargins left="0" right="0" top="0" bottom="0" header="0.7900000000000001" footer="0.2"/>
  <pageSetup horizontalDpi="600" verticalDpi="600" orientation="landscape" paperSize="5" scale="37"/>
  <headerFooter>
    <oddHeader xml:space="preserve">&amp;R&amp;"Arial,Normal"&amp;10&amp;P de &amp;N                                                                                                      </oddHeader>
  </headerFooter>
  <colBreaks count="1" manualBreakCount="1">
    <brk id="39" max="202"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npinedaj</dc:creator>
  <cp:keywords/>
  <dc:description/>
  <cp:lastModifiedBy>Esperanza Peña Quintero</cp:lastModifiedBy>
  <cp:lastPrinted>2018-10-26T21:03:24Z</cp:lastPrinted>
  <dcterms:created xsi:type="dcterms:W3CDTF">2013-02-04T15:36:55Z</dcterms:created>
  <dcterms:modified xsi:type="dcterms:W3CDTF">2019-02-05T14:18:14Z</dcterms:modified>
  <cp:category/>
  <cp:version/>
  <cp:contentType/>
  <cp:contentStatus/>
</cp:coreProperties>
</file>