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0" windowWidth="0" windowHeight="17355" activeTab="0"/>
  </bookViews>
  <sheets>
    <sheet name="CI-IND001" sheetId="1" r:id="rId1"/>
    <sheet name="CI-IND002" sheetId="2" r:id="rId2"/>
    <sheet name="CI-IND003" sheetId="3" r:id="rId3"/>
    <sheet name="CI-IND004" sheetId="4" r:id="rId4"/>
  </sheets>
  <definedNames>
    <definedName name="_xlnm.Print_Area" localSheetId="0">'CI-IND001'!$A$1:$BA$59</definedName>
    <definedName name="_xlnm.Print_Area" localSheetId="1">'CI-IND002'!$A$1:$BA$59</definedName>
    <definedName name="_xlnm.Print_Area" localSheetId="2">'CI-IND003'!$A$1:$BA$55</definedName>
    <definedName name="_xlnm.Print_Area" localSheetId="3">'CI-IND004'!$A$1:$BA$56</definedName>
    <definedName name="_xlnm.Print_Titles" localSheetId="0">'CI-IND001'!$1:$5</definedName>
    <definedName name="_xlnm.Print_Titles" localSheetId="1">'CI-IND002'!$1:$5</definedName>
    <definedName name="_xlnm.Print_Titles" localSheetId="2">'CI-IND003'!$1:$5</definedName>
    <definedName name="_xlnm.Print_Titles" localSheetId="3">'CI-IND004'!$1:$5</definedName>
  </definedNames>
  <calcPr fullCalcOnLoad="1"/>
</workbook>
</file>

<file path=xl/sharedStrings.xml><?xml version="1.0" encoding="utf-8"?>
<sst xmlns="http://schemas.openxmlformats.org/spreadsheetml/2006/main" count="379" uniqueCount="130">
  <si>
    <t>ELABORADO POR:</t>
  </si>
  <si>
    <t>REVISADO Y APROBADO POR:</t>
  </si>
  <si>
    <t>Versión</t>
  </si>
  <si>
    <t>Código:</t>
  </si>
  <si>
    <t>Fecha:</t>
  </si>
  <si>
    <t>Versión:</t>
  </si>
  <si>
    <t>Página:</t>
  </si>
  <si>
    <t>Fecha</t>
  </si>
  <si>
    <t>1. FICHA TÉCNICA DEL INDICADOR</t>
  </si>
  <si>
    <t>Eficacia</t>
  </si>
  <si>
    <t>Efectividad</t>
  </si>
  <si>
    <t>Proceso del Indicador</t>
  </si>
  <si>
    <t>Nombre del Indicador</t>
  </si>
  <si>
    <t>Código del Indicador</t>
  </si>
  <si>
    <t>objetivo del Indicador</t>
  </si>
  <si>
    <t>Objetivo estratégico al que le aplica</t>
  </si>
  <si>
    <t>Objetivo del SIG al que aplica</t>
  </si>
  <si>
    <t>2. SEGUIMIENTO DEL INDICADOR</t>
  </si>
  <si>
    <t>PERIODO</t>
  </si>
  <si>
    <t>MEDICIÓN PROMEDIO</t>
  </si>
  <si>
    <t>Definición de las Variables del Indicador</t>
  </si>
  <si>
    <t>Formula del Indicador</t>
  </si>
  <si>
    <t>Responsables del indicador</t>
  </si>
  <si>
    <t xml:space="preserve">Medición </t>
  </si>
  <si>
    <t>Rangos del Indicador</t>
  </si>
  <si>
    <t>Inaceptable</t>
  </si>
  <si>
    <t>Aceptable</t>
  </si>
  <si>
    <t>Satisfactorio</t>
  </si>
  <si>
    <t>Tipo de indicador:</t>
  </si>
  <si>
    <t>Fuente de los datos de las variables</t>
  </si>
  <si>
    <t>Meta Esperada</t>
  </si>
  <si>
    <t>Unidad de Medida</t>
  </si>
  <si>
    <t>Periodicidad de medición</t>
  </si>
  <si>
    <t>Variable 1</t>
  </si>
  <si>
    <t>Variable 2</t>
  </si>
  <si>
    <t>Variable 3</t>
  </si>
  <si>
    <t>Variable 4</t>
  </si>
  <si>
    <t>Resultado</t>
  </si>
  <si>
    <t>% Ejecutado</t>
  </si>
  <si>
    <t>Fecha de corte</t>
  </si>
  <si>
    <t>Fecha Reporte</t>
  </si>
  <si>
    <t>2.1 Datos de medición</t>
  </si>
  <si>
    <t>REQUIERE ADELANTAR ACCIONES</t>
  </si>
  <si>
    <t>SI</t>
  </si>
  <si>
    <t>NO</t>
  </si>
  <si>
    <t>HOJA DE VIDA DE INDICADORES</t>
  </si>
  <si>
    <t>Proceso de Direccionamiento Estratégico</t>
  </si>
  <si>
    <t>FT-DE-DAIG-01</t>
  </si>
  <si>
    <t>Comunicación Institucional</t>
  </si>
  <si>
    <t>Eficiencia</t>
  </si>
  <si>
    <t>CI-IND001</t>
  </si>
  <si>
    <t>Fortalecer la estructura administrativa, técnica, institucional y operativa de la empresa, así como incrementar la sostenibilidad del SIG, para alcanzar óptimos niveles de productividad y servicio.</t>
  </si>
  <si>
    <t>N/A</t>
  </si>
  <si>
    <t>Análisis</t>
  </si>
  <si>
    <t>2.3 Análisis de los Resultados del Indicador</t>
  </si>
  <si>
    <t>Descripción del análisis</t>
  </si>
  <si>
    <t>Cumplimiento del Plan Estratégico de Comunicaciones</t>
  </si>
  <si>
    <t>= (V1 / V2) * 100%</t>
  </si>
  <si>
    <t>Profesional designado Oficina Asesora de Comunicaciones</t>
  </si>
  <si>
    <t>Jefe Oficina Asesora de Comunicaciones</t>
  </si>
  <si>
    <t>X</t>
  </si>
  <si>
    <t>Porcentaje</t>
  </si>
  <si>
    <t>Trimestral</t>
  </si>
  <si>
    <t>&lt;80%</t>
  </si>
  <si>
    <t>≥ 80% y &lt;100%</t>
  </si>
  <si>
    <t>Establecer el nivel de cumplimiento en las actividades programadas en el Plan Estratégico de Comunicaciones</t>
  </si>
  <si>
    <r>
      <t xml:space="preserve">V2. </t>
    </r>
    <r>
      <rPr>
        <sz val="10"/>
        <rFont val="Arial"/>
        <family val="2"/>
      </rPr>
      <t>Numero total de actividades programadas en el Plan Estratégico de Comunicaciones para realizar durante el periodo de medición</t>
    </r>
  </si>
  <si>
    <t>CI-IND002</t>
  </si>
  <si>
    <t>= (V1 / (V2*V3)) * 100%</t>
  </si>
  <si>
    <t>Cronograma Plan Estratégico de Comunicaciones</t>
  </si>
  <si>
    <t>Participacion en medios de comunicación</t>
  </si>
  <si>
    <t>Determinar el nivel de divulgación en los medicos de comunicación de los boletines de prensa que publica la Empresa.</t>
  </si>
  <si>
    <r>
      <t xml:space="preserve">V1. </t>
    </r>
    <r>
      <rPr>
        <sz val="10"/>
        <rFont val="Arial"/>
        <family val="2"/>
      </rPr>
      <t>Numero total de publicaciones divulgadas por los medios de comunicación en el periodo de medición</t>
    </r>
  </si>
  <si>
    <r>
      <t xml:space="preserve">V2. </t>
    </r>
    <r>
      <rPr>
        <sz val="10"/>
        <rFont val="Arial"/>
        <family val="2"/>
      </rPr>
      <t>Numero de boletines de prensa publicados por la ERU en el periodo de medición</t>
    </r>
  </si>
  <si>
    <t>° Boletines de prensa publicados
° Radio, prensa, Televisión, Internet</t>
  </si>
  <si>
    <t>Establecer acciones, políticas, métodos, procedimientos y mecanismos de prevención, control, evaluación y mejoramiento continuo, que permitan la autoprotección necesaria para garantizar una función administrativa pública transparente y eficiente; actuando bajo el cumplimiento de las leyes y normas que rigen la gestión administrativa, para cumplir con los objetivos estratégicos de la empresa</t>
  </si>
  <si>
    <t>Atención a los requerimiento de comunicación institucional</t>
  </si>
  <si>
    <t>CI-IND003</t>
  </si>
  <si>
    <t>Conocer la eficacia del proceso en la atención a los requerimientos de comunicación institucional generados por los diferentes procesos de la ERU</t>
  </si>
  <si>
    <t>mensual</t>
  </si>
  <si>
    <t>Porcentaje de permanencia en la página web por parte de los visitantes</t>
  </si>
  <si>
    <r>
      <t xml:space="preserve">V2. </t>
    </r>
    <r>
      <rPr>
        <sz val="10"/>
        <rFont val="Arial"/>
        <family val="2"/>
      </rPr>
      <t>Numero total de personas que acceden o consultan la página web de la Empresa durante el periodo de medición</t>
    </r>
  </si>
  <si>
    <t>CI-IND004</t>
  </si>
  <si>
    <t>Establecer el nivel posicionamiento de la pagina web de la entidad mediante la identificación de usuarios que permanecen o consultan la página por las de 5 minutos</t>
  </si>
  <si>
    <t>Herramientas estadísticas de google</t>
  </si>
  <si>
    <r>
      <t xml:space="preserve">V1. </t>
    </r>
    <r>
      <rPr>
        <sz val="10"/>
        <rFont val="Arial"/>
        <family val="2"/>
      </rPr>
      <t>Numero de requerimientos de comunicación institucional atendidos en el periodo de medición</t>
    </r>
  </si>
  <si>
    <r>
      <t xml:space="preserve">V2. </t>
    </r>
    <r>
      <rPr>
        <sz val="10"/>
        <rFont val="Arial"/>
        <family val="2"/>
      </rPr>
      <t>Numero total de requerimientos  de comunicación institucional solicitados por las diferentes dependencias de la Empresa durante el periodo de medición</t>
    </r>
  </si>
  <si>
    <t>Solicitudes de comunicación institucional
Piezas de comunicación realizadas</t>
  </si>
  <si>
    <t>PRIMER TRIMESTRE</t>
  </si>
  <si>
    <t>31/04/2018</t>
  </si>
  <si>
    <r>
      <t xml:space="preserve">V1. </t>
    </r>
    <r>
      <rPr>
        <sz val="10"/>
        <rFont val="Arial"/>
        <family val="2"/>
      </rPr>
      <t>Numero de actividades realizadas del Plan Estratégico de Comunicaciones en e</t>
    </r>
    <r>
      <rPr>
        <b/>
        <sz val="10"/>
        <rFont val="Arial"/>
        <family val="2"/>
      </rPr>
      <t>l periodo de medición</t>
    </r>
  </si>
  <si>
    <t>Primer Trimestre</t>
  </si>
  <si>
    <r>
      <t xml:space="preserve">Julián Camilo Galvis Rodríguez
</t>
    </r>
    <r>
      <rPr>
        <sz val="9"/>
        <rFont val="Arial"/>
        <family val="2"/>
      </rPr>
      <t>Contratista Oficina Asesora de Comunicaciones</t>
    </r>
  </si>
  <si>
    <r>
      <t xml:space="preserve">Bibiana Salamanca Jiménez
</t>
    </r>
    <r>
      <rPr>
        <sz val="9"/>
        <rFont val="Arial"/>
        <family val="2"/>
      </rPr>
      <t>Jefe Oficina Asesora de Comunicaciones</t>
    </r>
  </si>
  <si>
    <t>Segundo Trimestre</t>
  </si>
  <si>
    <t xml:space="preserve">Se atendió un total de 156 requerimientos de comunicación institucional generados por los diferentes Subgerencias y Oficinas Asesoras de la ERU, los cuales comprenden publicaciones en la página web, intranet, envíos de correos masivos, toma de videos y fotografías, diseños de piezas gráficas, entre otras. </t>
  </si>
  <si>
    <t>El número de personas que consultaron la página web durante el periodo fueron: 24.744 con una duración promedio de navegación de: 0:06:25</t>
  </si>
  <si>
    <t xml:space="preserve">El total de las actividades del año que están enmarcadas en el plan de acción son 659 y se dividieron por los cuatro cortes del año, lo cual da un promedio trimestral de 165. En total se desarrollaron 172 actividades del plan de acción, superando la meta del periodo. </t>
  </si>
  <si>
    <t>x</t>
  </si>
  <si>
    <t>Segundor Trimestre</t>
  </si>
  <si>
    <t xml:space="preserve">Es importante precisar que la divulgación del comunicado de prensa, fue construido en conjunto con la Alcaldía Mayor de Bogotá, la Secretaría Distrital de Salud y Cancerológico para ser remitido a los medios de comunicación. A continuación se relacionan algunos de los medios que publicaron en sus páginas web la noticia: El Tiempo: http://ow.ly/bren30jpQLQ  Blu Radio: http://ow.ly/yhIi30jpQSn Cana Capital: http://ow.ly/mEjN30jpQVn La W Radio: http://ow.ly/lR8x30jpR3T Noticas RPTV: http://ow.ly/uIPh30jpRbm Impacto Tic: http://ow.ly/Zlsl30jpRjs RCN Radio: http://ow.ly/kGEG30jpRt3 Caracol Radio: http://ow.ly/Nsu130jpRCw Red+: http://ow.ly/rWdT30jpSqm Canal Capital: http://ow.ly/cgI330jpSAD Noticias Universidad Distrital: http://ow.ly/LyNJ30jpSHe Naciones Unidas: http://ow.ly/dvtz30jpSNh El Diario de la Salud: http://ow.ly/1CoC30jpSRk </t>
  </si>
  <si>
    <t>SEGUNDO TRIMESTRE</t>
  </si>
  <si>
    <t>Se atendió un total de 198 requerimientos de comunicación institucional generados por los diferentes Subgerencias y Oficinas Asesoras de la ERU, los cuales comprenden publicaciones en la página web, intranet, envíos de correos masivos, toma de videos y fotografías, diseños de piezas gráficas, entre otras.</t>
  </si>
  <si>
    <t>El número de personas que consultaron la página web durante el periodo fueron: 11.915 con una duración promedio de navegación de: 0:04:53</t>
  </si>
  <si>
    <t>Primer trimestre</t>
  </si>
  <si>
    <t xml:space="preserve">(1) rueda de prensa en conjunto con la Alcaldía Mayor de Bogotá para el evento el Bronx Está de Moda en comemoración a los 2 años de intervención. (1) rueda de prensa en conjunto con la Alcaldía Mayor de Bogotá para el recorrido del Alcalde Mayor avance Cinemateca Distrital. (1) Ronda de Medios con el periódico el Espectador del P.P. Voto Nacional  (2 años intervención Bronx). (1) Ronda de Medios con Noticias Uno del P.P. Voto Nacional (2 años intervención Bronx). (1) Ronda de Medios con Noticias RCN TV del P.P. Voto Nacional (2 años intervención Bronx). (1) Ronda de Medios con Noticias CM&amp;. Voto Nacional (2 años intervención Bronx). (1) Ronda de Medios con el periódico el Noticias RCN TV del P.P. Voto Nacional (2 años intervención Bronx). (1) Ronda de Medios con RCN Radio  del P.P. Voto Nacional (2 años intervención Bronx). (1) Ronda de Medios con City TV  del P.P. Voto Nacional (2 años intervención Bronx). (1) Ronda de Medios con City TV  Cinemateca Distrital. </t>
  </si>
  <si>
    <t>3er trimestre</t>
  </si>
  <si>
    <t>1er Trimestre</t>
  </si>
  <si>
    <t>2do Trimestre</t>
  </si>
  <si>
    <t xml:space="preserve">El total de las actividades del año que están enmarcadas en el plan de acción son 659 y se dividieron por los cuatro cortes del año, lo cual da un promedio trimestral de 165. En total se desarrollaron 620 actividades del plan de acción, superando la meta del periodo. </t>
  </si>
  <si>
    <t>Tercer Trimestre</t>
  </si>
  <si>
    <t>Tercer Triemestre</t>
  </si>
  <si>
    <t xml:space="preserve">Se atendió un total de 620 requerimientos de comunicación institucional generados por los diferentes Subgerencias y Oficinas Asesoras de la ERU, los cuales comprenden publicaciones en la página web, intranet, envíos de correos masivos, toma de videos y fotografías, diseños de piezas gráficas, entre otras. </t>
  </si>
  <si>
    <t>TERCER TRIMESTRE</t>
  </si>
  <si>
    <t>3er Trimestre</t>
  </si>
  <si>
    <t>2.2 Gráfica de Tendencia</t>
  </si>
  <si>
    <t>El total de las actividades del año que están enmarcadas en el plan de acción son 659 y se dividieron por los cuatro cortes del año, lo cual da un promedio trimestral de 165. En total se desarrollaron 475 actividades del plan de acción, superando la meta del periodo. Dado que las actividades están superando lo planteado en el plan de acción inicalmente, la OAC está revisando dicha programación para hacer los ajustes correspondientes para la vigencia 2019</t>
  </si>
  <si>
    <r>
      <t>V3</t>
    </r>
    <r>
      <rPr>
        <sz val="10"/>
        <rFont val="Arial"/>
        <family val="2"/>
      </rPr>
      <t>. Numero de medios de comunicación a los cuales se les remitio los boletines de prensa</t>
    </r>
  </si>
  <si>
    <r>
      <t xml:space="preserve">V1. </t>
    </r>
    <r>
      <rPr>
        <sz val="10"/>
        <rFont val="Arial"/>
        <family val="2"/>
      </rPr>
      <t>Numero de personas que consultan la página web por más de tres (3) minutos durante el periodo de medición</t>
    </r>
  </si>
  <si>
    <t xml:space="preserve">El número de personas que consultaron la página web durante el periodo fueron: 49.193 con una duración promedio de navegación de: 0:09:06, en la sección de proyectos de la página, así mismo en la sección de contratación. </t>
  </si>
  <si>
    <t>CUARTO TRIMESTRE</t>
  </si>
  <si>
    <t>Cuarto Trimestre</t>
  </si>
  <si>
    <t xml:space="preserve">El número de personas que consultaron la página web durante el periodo fueron: 175.394 con una duración promedio de navegación de:  0:37:55, en la sección de proyectos de la página y en la sección de convocatorias de contratación. </t>
  </si>
  <si>
    <t>4to Trimestre</t>
  </si>
  <si>
    <t xml:space="preserve">El total de las actividades del año que están enmarcadas en el plan de acción son 659 y se dividieron por los cuatro cortes del año, lo cual da un promedio trimestral de 165. En total se desarrollaron 424 actividades del plan de acción, superando la meta del periodo. </t>
  </si>
  <si>
    <t>Durante el periodo se realizó (1) ronda de medios con Canal Capital con la Genrente Lina Amador, exponiendo la Renovación Urbana en el Bronx, esta tuvo como resultado (1) la respetiva publicación del medio. 
Por su parte con la Revista Semana se realizó (1) ronda de medios con un  especial de los principales Proyectos de la ERU, lo que se reflejó en (1) publicación con el respectivo medio. 
Igualmente, se realizó (1) ronda con  El Diario La República para un especial de los Proyectos de la ERU, dio como resultado (1) publicación por el medio. 
Así mismo se atendió el llamado del periódico el Espectador para tratar un especial del manejo que se da a los propietarios de predios en el Bronx,  el medio realizó (1) publicación gracias a la gestión de la OAC</t>
  </si>
  <si>
    <t xml:space="preserve">Se atendió un total de 170 requerimientos de comunicación institucional generados por los diferentes Subgerencias y Oficinas Asesoras de la ERU, los cuales comprenden publicaciones en la página web, intranet, envíos de correos masivos, toma de videos y fotografías, diseños de piezas gráficas, entre otras. </t>
  </si>
  <si>
    <t>Durante el periodo se realizaron:
 RUEDAS DE PRENSA:
- Bronx: 19 de octubre evento Bogotá Corazón Naranja: Alcalde de Bogotá, Gerente ERU, Directora FUGA. 
- Complejo Hospitalario San Juan de Dios 30 de octubre: Visita medios de comunicación al San Juan de Dios (Secretario de Salud y  Gerente de la ERU). 
Aprobación vigencias fituras Concejo de Bogotá: 22 de noviembre: rueda de preonsa en el San Juan de Dios. 
 -Tres Quebradas: 10 de diciembre anuncio del Alcalde Enrique Peñalosa de la construcción de 9.000 viviendas en la UG-1 VIS y VIP en la localidad de Usme.           
- El Porvenir: 26 de diciembre, inicio por parte del Alcalde Enrique Peñalosa y la Gerente de la ERU, la entrega de 1.200 viviendas a familias víctimas del Conflcito Armado.         
ENTREVISTAS MEDIOS: 
-San Bernardo: 5 de noviembre (Bibiana Salamanca). 
-San Juan de Dios: 29 de noviembre (Gerente ERU en Caracol Radio).
-Bronx: 30 de noviembre (Recorrido y entrevista el País de España: Tatiana Valencia y Bibiana Salalamanca)  y 19 de diciembre (CGTN Chinal Global Televisión Network: Tatiana Valencia y Bibiana Salalamanca). 
- Alameda Entreparques: 7 de diciembre (CM&amp;) y 10 de diciembre (CARACOL TV): Martha Arango.   
-Tres Quebradas: 11 de diciembre (Secretario de Habitat).</t>
  </si>
  <si>
    <t xml:space="preserve"> 22/01/19</t>
  </si>
  <si>
    <t>Cuarto trimestre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</si>
</sst>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40A]dddd\,\ d\ &quot;de&quot;\ mmmm\ &quot;de&quot;\ yyyy"/>
    <numFmt numFmtId="177" formatCode="[$-240A]d&quot; de &quot;mmmm&quot; de &quot;yyyy;@"/>
    <numFmt numFmtId="178" formatCode="0.0"/>
    <numFmt numFmtId="179" formatCode="0.0000000"/>
    <numFmt numFmtId="180" formatCode="0.000000"/>
    <numFmt numFmtId="181" formatCode="0.00000"/>
    <numFmt numFmtId="182" formatCode="0.0000"/>
    <numFmt numFmtId="183" formatCode="0.000"/>
    <numFmt numFmtId="184" formatCode="0.00000000"/>
  </numFmts>
  <fonts count="64">
    <font>
      <sz val="11"/>
      <color theme="1"/>
      <name val="Calibri"/>
      <family val="2"/>
    </font>
    <font>
      <sz val="11"/>
      <color indexed="8"/>
      <name val="Calibri"/>
      <family val="2"/>
    </font>
    <font>
      <sz val="9"/>
      <name val="Arial"/>
      <family val="2"/>
    </font>
    <font>
      <b/>
      <sz val="9"/>
      <name val="Arial"/>
      <family val="2"/>
    </font>
    <font>
      <sz val="11"/>
      <name val="Arial"/>
      <family val="2"/>
    </font>
    <font>
      <sz val="8"/>
      <name val="Arial"/>
      <family val="2"/>
    </font>
    <font>
      <sz val="10"/>
      <name val="Arial"/>
      <family val="2"/>
    </font>
    <font>
      <b/>
      <sz val="10"/>
      <name val="Arial"/>
      <family val="2"/>
    </font>
    <font>
      <b/>
      <sz val="11"/>
      <name val="Arial"/>
      <family val="2"/>
    </font>
    <font>
      <b/>
      <sz val="8"/>
      <name val="Arial"/>
      <family val="2"/>
    </font>
    <font>
      <b/>
      <sz val="10"/>
      <color indexed="8"/>
      <name val="Arial"/>
      <family val="2"/>
    </font>
    <font>
      <sz val="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name val="Calibri"/>
      <family val="2"/>
    </font>
    <font>
      <b/>
      <sz val="10"/>
      <color indexed="22"/>
      <name val="Arial"/>
      <family val="2"/>
    </font>
    <font>
      <b/>
      <sz val="10"/>
      <color indexed="8"/>
      <name val="Calibri"/>
      <family val="2"/>
    </font>
    <font>
      <sz val="10"/>
      <color indexed="8"/>
      <name val="Arial"/>
      <family val="2"/>
    </font>
    <font>
      <sz val="10"/>
      <color indexed="22"/>
      <name val="Arial"/>
      <family val="2"/>
    </font>
    <font>
      <sz val="11"/>
      <name val="Calibri"/>
      <family val="2"/>
    </font>
    <font>
      <sz val="11"/>
      <color indexed="55"/>
      <name val="Arial"/>
      <family val="2"/>
    </font>
    <font>
      <sz val="9"/>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0"/>
      <color theme="0" tint="-0.1499900072813034"/>
      <name val="Arial"/>
      <family val="2"/>
    </font>
    <font>
      <b/>
      <sz val="10"/>
      <color theme="1"/>
      <name val="Calibri"/>
      <family val="2"/>
    </font>
    <font>
      <sz val="10"/>
      <color theme="1"/>
      <name val="Arial"/>
      <family val="2"/>
    </font>
    <font>
      <sz val="11"/>
      <color theme="0" tint="-0.3499799966812134"/>
      <name val="Arial"/>
      <family val="2"/>
    </font>
    <font>
      <sz val="10"/>
      <color theme="0"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indexed="11"/>
        <bgColor indexed="64"/>
      </patternFill>
    </fill>
    <fill>
      <patternFill patternType="solid">
        <fgColor theme="9"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right style="double"/>
      <top style="double"/>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style="medium"/>
      <top style="medium"/>
      <bottom style="medium"/>
    </border>
    <border>
      <left style="thin"/>
      <right>
        <color indexed="63"/>
      </right>
      <top style="medium"/>
      <bottom style="medium"/>
    </border>
    <border>
      <left style="medium"/>
      <right style="medium"/>
      <top style="medium"/>
      <bottom style="thin"/>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62">
    <xf numFmtId="0" fontId="0" fillId="0" borderId="0" xfId="0" applyFont="1" applyAlignment="1">
      <alignment/>
    </xf>
    <xf numFmtId="0" fontId="4" fillId="0" borderId="0" xfId="0" applyFont="1" applyBorder="1" applyAlignment="1">
      <alignment horizontal="center" vertical="center"/>
    </xf>
    <xf numFmtId="0" fontId="6" fillId="0" borderId="10" xfId="0" applyFont="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7" fillId="0" borderId="0" xfId="0" applyNumberFormat="1" applyFont="1" applyFill="1" applyBorder="1" applyAlignment="1">
      <alignment horizontal="center" vertical="center"/>
    </xf>
    <xf numFmtId="0" fontId="5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59" fillId="0" borderId="0" xfId="0" applyNumberFormat="1" applyFont="1" applyFill="1" applyBorder="1" applyAlignment="1">
      <alignment horizontal="center" vertical="center"/>
    </xf>
    <xf numFmtId="0" fontId="58" fillId="0" borderId="0" xfId="0" applyNumberFormat="1" applyFont="1" applyFill="1" applyBorder="1" applyAlignment="1">
      <alignment horizontal="left" vertical="center"/>
    </xf>
    <xf numFmtId="0" fontId="60" fillId="0" borderId="0" xfId="0" applyNumberFormat="1" applyFont="1" applyBorder="1" applyAlignment="1">
      <alignment vertical="center"/>
    </xf>
    <xf numFmtId="0" fontId="7" fillId="0" borderId="0" xfId="0" applyNumberFormat="1" applyFont="1" applyFill="1" applyBorder="1" applyAlignment="1">
      <alignment horizontal="left" vertical="center"/>
    </xf>
    <xf numFmtId="0" fontId="60"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60" fillId="0" borderId="13" xfId="0" applyNumberFormat="1" applyFont="1" applyBorder="1" applyAlignment="1">
      <alignment vertical="center"/>
    </xf>
    <xf numFmtId="0" fontId="60" fillId="0" borderId="14" xfId="0" applyNumberFormat="1" applyFont="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7"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4"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9" fontId="6" fillId="0" borderId="0" xfId="57" applyFont="1" applyFill="1" applyAlignment="1">
      <alignment horizontal="center"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9" fontId="7" fillId="0" borderId="0" xfId="57" applyFont="1" applyFill="1" applyAlignment="1">
      <alignment horizontal="center" vertical="center"/>
    </xf>
    <xf numFmtId="9" fontId="6" fillId="0" borderId="0" xfId="0" applyNumberFormat="1" applyFont="1" applyFill="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6" fillId="0" borderId="27" xfId="0" applyFont="1" applyFill="1" applyBorder="1" applyAlignment="1">
      <alignment horizontal="center" vertical="center"/>
    </xf>
    <xf numFmtId="9" fontId="61" fillId="0" borderId="24" xfId="57" applyFont="1" applyFill="1" applyBorder="1" applyAlignment="1">
      <alignment horizontal="center" vertical="center"/>
    </xf>
    <xf numFmtId="9" fontId="61" fillId="0" borderId="25" xfId="57" applyFont="1" applyFill="1" applyBorder="1" applyAlignment="1">
      <alignment horizontal="center" vertical="center"/>
    </xf>
    <xf numFmtId="9" fontId="61" fillId="0" borderId="26" xfId="57" applyFont="1" applyFill="1" applyBorder="1" applyAlignment="1">
      <alignment horizontal="center" vertical="center"/>
    </xf>
    <xf numFmtId="0" fontId="6" fillId="0" borderId="28" xfId="0" applyFont="1" applyFill="1" applyBorder="1" applyAlignment="1">
      <alignment horizontal="center" vertical="center"/>
    </xf>
    <xf numFmtId="9" fontId="6" fillId="0" borderId="28" xfId="57" applyFont="1" applyFill="1" applyBorder="1" applyAlignment="1">
      <alignment horizontal="center" vertical="center"/>
    </xf>
    <xf numFmtId="0" fontId="61" fillId="33" borderId="27" xfId="0" applyFont="1"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5" fillId="0" borderId="27"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6" fillId="0" borderId="29" xfId="0" applyFont="1" applyFill="1" applyBorder="1" applyAlignment="1">
      <alignment horizontal="center" vertical="center"/>
    </xf>
    <xf numFmtId="0" fontId="7" fillId="34" borderId="30" xfId="0"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30" xfId="0" applyNumberFormat="1" applyFont="1" applyFill="1" applyBorder="1" applyAlignment="1">
      <alignment horizontal="center" vertical="center"/>
    </xf>
    <xf numFmtId="14" fontId="6"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178" fontId="7" fillId="0" borderId="30" xfId="0" applyNumberFormat="1" applyFont="1" applyFill="1" applyBorder="1" applyAlignment="1">
      <alignment horizontal="center" vertical="center"/>
    </xf>
    <xf numFmtId="0" fontId="7" fillId="34" borderId="30" xfId="0" applyNumberFormat="1" applyFont="1" applyFill="1" applyBorder="1" applyAlignment="1">
      <alignment horizontal="left"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34" borderId="31" xfId="0" applyNumberFormat="1" applyFont="1" applyFill="1" applyBorder="1" applyAlignment="1">
      <alignment horizontal="center" vertical="center" wrapText="1"/>
    </xf>
    <xf numFmtId="0" fontId="7" fillId="34" borderId="32" xfId="0" applyNumberFormat="1" applyFont="1" applyFill="1" applyBorder="1" applyAlignment="1">
      <alignment horizontal="center" vertical="center" wrapText="1"/>
    </xf>
    <xf numFmtId="0" fontId="58" fillId="0" borderId="31" xfId="0" applyNumberFormat="1" applyFont="1" applyFill="1" applyBorder="1" applyAlignment="1">
      <alignment horizontal="center" vertical="center"/>
    </xf>
    <xf numFmtId="0" fontId="58" fillId="0" borderId="32" xfId="0" applyNumberFormat="1" applyFont="1" applyFill="1" applyBorder="1" applyAlignment="1">
      <alignment horizontal="center" vertical="center"/>
    </xf>
    <xf numFmtId="0" fontId="8" fillId="0" borderId="0" xfId="0" applyFont="1" applyFill="1" applyAlignment="1">
      <alignment horizontal="center" vertical="center"/>
    </xf>
    <xf numFmtId="0" fontId="58" fillId="34" borderId="30" xfId="0" applyNumberFormat="1" applyFont="1" applyFill="1" applyBorder="1" applyAlignment="1">
      <alignment horizontal="left" vertical="center"/>
    </xf>
    <xf numFmtId="0" fontId="8" fillId="0" borderId="33" xfId="0" applyFont="1" applyFill="1" applyBorder="1" applyAlignment="1">
      <alignment vertical="center"/>
    </xf>
    <xf numFmtId="0" fontId="58" fillId="0" borderId="30" xfId="0" applyNumberFormat="1" applyFont="1" applyFill="1" applyBorder="1" applyAlignment="1">
      <alignment horizontal="center" vertical="center"/>
    </xf>
    <xf numFmtId="0" fontId="7" fillId="34" borderId="31" xfId="0" applyNumberFormat="1" applyFont="1" applyFill="1" applyBorder="1" applyAlignment="1">
      <alignment horizontal="left" vertical="center" wrapText="1"/>
    </xf>
    <xf numFmtId="0" fontId="7" fillId="34" borderId="32" xfId="0" applyNumberFormat="1" applyFont="1" applyFill="1" applyBorder="1" applyAlignment="1">
      <alignment horizontal="left" vertical="center" wrapText="1"/>
    </xf>
    <xf numFmtId="0" fontId="7" fillId="0" borderId="31" xfId="0" applyNumberFormat="1" applyFont="1" applyFill="1" applyBorder="1" applyAlignment="1">
      <alignment horizontal="justify" vertical="center" wrapText="1"/>
    </xf>
    <xf numFmtId="0" fontId="7" fillId="0" borderId="30" xfId="0" applyNumberFormat="1" applyFont="1" applyFill="1" applyBorder="1" applyAlignment="1">
      <alignment horizontal="justify" vertical="center" wrapText="1"/>
    </xf>
    <xf numFmtId="0" fontId="7" fillId="34" borderId="30" xfId="0" applyNumberFormat="1" applyFont="1" applyFill="1" applyBorder="1" applyAlignment="1">
      <alignment horizontal="left" vertical="center" wrapText="1"/>
    </xf>
    <xf numFmtId="0" fontId="6" fillId="0" borderId="30" xfId="0" applyNumberFormat="1" applyFont="1" applyFill="1" applyBorder="1" applyAlignment="1">
      <alignment horizontal="justify" vertical="center" wrapText="1"/>
    </xf>
    <xf numFmtId="0" fontId="7" fillId="0" borderId="30" xfId="0" applyNumberFormat="1" applyFont="1" applyFill="1" applyBorder="1" applyAlignment="1">
      <alignment horizontal="left" vertical="center"/>
    </xf>
    <xf numFmtId="0" fontId="6" fillId="0" borderId="30" xfId="0" applyFont="1" applyFill="1" applyBorder="1" applyAlignment="1">
      <alignment horizontal="left" vertical="center"/>
    </xf>
    <xf numFmtId="0" fontId="7" fillId="0" borderId="30" xfId="0" applyFont="1" applyFill="1" applyBorder="1" applyAlignment="1">
      <alignment horizontal="left" vertical="center"/>
    </xf>
    <xf numFmtId="0" fontId="58" fillId="34" borderId="31" xfId="0" applyNumberFormat="1" applyFont="1" applyFill="1" applyBorder="1" applyAlignment="1">
      <alignment horizontal="center" vertical="center" wrapText="1"/>
    </xf>
    <xf numFmtId="0" fontId="58" fillId="34" borderId="32"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9" fontId="8" fillId="35" borderId="30" xfId="0" applyNumberFormat="1" applyFont="1" applyFill="1" applyBorder="1" applyAlignment="1">
      <alignment horizontal="center" vertical="center"/>
    </xf>
    <xf numFmtId="0" fontId="7" fillId="36" borderId="30" xfId="0" applyFont="1" applyFill="1" applyBorder="1" applyAlignment="1">
      <alignment horizontal="center" vertical="center" wrapText="1"/>
    </xf>
    <xf numFmtId="0" fontId="7" fillId="37" borderId="30" xfId="0" applyFont="1" applyFill="1" applyBorder="1" applyAlignment="1">
      <alignment horizontal="center" vertical="center" wrapText="1"/>
    </xf>
    <xf numFmtId="0" fontId="7" fillId="38" borderId="30" xfId="0" applyFont="1" applyFill="1" applyBorder="1" applyAlignment="1">
      <alignment horizontal="center" vertical="center" wrapText="1"/>
    </xf>
    <xf numFmtId="0" fontId="7" fillId="34" borderId="30" xfId="0" applyNumberFormat="1" applyFont="1" applyFill="1" applyBorder="1" applyAlignment="1">
      <alignment horizontal="center" vertical="center"/>
    </xf>
    <xf numFmtId="0" fontId="58" fillId="34" borderId="30" xfId="0" applyFont="1" applyFill="1" applyBorder="1" applyAlignment="1">
      <alignment horizontal="left" vertical="center"/>
    </xf>
    <xf numFmtId="0" fontId="7" fillId="0" borderId="30" xfId="0" applyFont="1" applyFill="1" applyBorder="1" applyAlignment="1">
      <alignment horizontal="center" vertical="center" wrapText="1"/>
    </xf>
    <xf numFmtId="0" fontId="58" fillId="34" borderId="30" xfId="0" applyNumberFormat="1" applyFont="1" applyFill="1" applyBorder="1" applyAlignment="1">
      <alignment horizontal="center" vertical="center" wrapText="1"/>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3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Border="1" applyAlignment="1">
      <alignment horizontal="center" vertical="center"/>
    </xf>
    <xf numFmtId="0" fontId="7" fillId="35" borderId="35"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177" fontId="6" fillId="0" borderId="40" xfId="0" applyNumberFormat="1" applyFont="1" applyBorder="1" applyAlignment="1">
      <alignment horizontal="center" vertical="center"/>
    </xf>
    <xf numFmtId="177" fontId="6" fillId="0" borderId="41" xfId="0" applyNumberFormat="1" applyFont="1" applyBorder="1" applyAlignment="1">
      <alignment horizontal="center" vertical="center"/>
    </xf>
    <xf numFmtId="177" fontId="6" fillId="0" borderId="43" xfId="0" applyNumberFormat="1" applyFont="1" applyBorder="1" applyAlignment="1">
      <alignment horizontal="center" vertical="center"/>
    </xf>
    <xf numFmtId="0" fontId="58" fillId="34" borderId="30" xfId="0" applyFont="1" applyFill="1" applyBorder="1" applyAlignment="1">
      <alignment horizontal="center" vertical="center"/>
    </xf>
    <xf numFmtId="0" fontId="6" fillId="0" borderId="30" xfId="0" applyNumberFormat="1" applyFont="1" applyFill="1" applyBorder="1" applyAlignment="1">
      <alignment horizontal="left" vertical="center"/>
    </xf>
    <xf numFmtId="9" fontId="7" fillId="0" borderId="30" xfId="0" applyNumberFormat="1" applyFont="1" applyFill="1" applyBorder="1" applyAlignment="1">
      <alignment horizontal="center" vertical="center" wrapText="1"/>
    </xf>
    <xf numFmtId="0" fontId="6" fillId="0" borderId="31" xfId="0" applyFont="1" applyBorder="1" applyAlignment="1">
      <alignment vertical="center"/>
    </xf>
    <xf numFmtId="0" fontId="6" fillId="0" borderId="44" xfId="0" applyFont="1" applyBorder="1" applyAlignment="1">
      <alignment vertical="center"/>
    </xf>
    <xf numFmtId="0" fontId="6" fillId="0" borderId="32" xfId="0" applyFont="1" applyBorder="1" applyAlignment="1">
      <alignment vertical="center"/>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Border="1" applyAlignment="1">
      <alignment horizontal="center" vertical="center"/>
    </xf>
    <xf numFmtId="0" fontId="58" fillId="34" borderId="31" xfId="0" applyNumberFormat="1" applyFont="1" applyFill="1" applyBorder="1" applyAlignment="1">
      <alignment horizontal="left" vertical="center" wrapText="1"/>
    </xf>
    <xf numFmtId="0" fontId="58" fillId="34" borderId="44" xfId="0" applyNumberFormat="1" applyFont="1" applyFill="1" applyBorder="1" applyAlignment="1">
      <alignment horizontal="left" vertical="center" wrapText="1"/>
    </xf>
    <xf numFmtId="0" fontId="58" fillId="34" borderId="32" xfId="0" applyNumberFormat="1" applyFont="1" applyFill="1" applyBorder="1" applyAlignment="1">
      <alignment horizontal="left" vertical="center" wrapText="1"/>
    </xf>
    <xf numFmtId="0" fontId="61" fillId="0" borderId="45" xfId="0" applyFont="1" applyBorder="1" applyAlignment="1">
      <alignment vertical="center"/>
    </xf>
    <xf numFmtId="0" fontId="61" fillId="0" borderId="46" xfId="0" applyFont="1" applyBorder="1" applyAlignment="1">
      <alignment vertical="center"/>
    </xf>
    <xf numFmtId="0" fontId="61" fillId="0" borderId="47" xfId="0" applyFont="1" applyBorder="1" applyAlignment="1">
      <alignment vertical="center"/>
    </xf>
    <xf numFmtId="0" fontId="2" fillId="0" borderId="30" xfId="0" applyFont="1" applyBorder="1" applyAlignment="1">
      <alignment horizontal="left"/>
    </xf>
    <xf numFmtId="0" fontId="3" fillId="0" borderId="30" xfId="0" applyFont="1" applyBorder="1" applyAlignment="1">
      <alignment horizontal="center" vertical="center" wrapText="1"/>
    </xf>
    <xf numFmtId="0" fontId="8" fillId="23" borderId="48" xfId="0" applyFont="1" applyFill="1" applyBorder="1" applyAlignment="1">
      <alignment horizontal="center" vertical="center"/>
    </xf>
    <xf numFmtId="0" fontId="8" fillId="23" borderId="49" xfId="0" applyFont="1" applyFill="1" applyBorder="1" applyAlignment="1">
      <alignment horizontal="center" vertical="center"/>
    </xf>
    <xf numFmtId="0" fontId="8" fillId="23" borderId="50" xfId="0" applyFont="1" applyFill="1" applyBorder="1" applyAlignment="1">
      <alignment horizontal="center" vertical="center"/>
    </xf>
    <xf numFmtId="0" fontId="7" fillId="0" borderId="30" xfId="0" applyFont="1" applyFill="1" applyBorder="1" applyAlignment="1">
      <alignment horizontal="center" vertical="center"/>
    </xf>
    <xf numFmtId="0" fontId="58" fillId="0" borderId="51" xfId="0" applyFont="1" applyFill="1" applyBorder="1" applyAlignment="1">
      <alignment horizontal="center" vertical="center"/>
    </xf>
    <xf numFmtId="0" fontId="6" fillId="0" borderId="30" xfId="0" applyFont="1" applyFill="1" applyBorder="1" applyAlignment="1">
      <alignment vertical="center"/>
    </xf>
    <xf numFmtId="0" fontId="7" fillId="8" borderId="29" xfId="0" applyFont="1" applyFill="1" applyBorder="1" applyAlignment="1">
      <alignment horizontal="center" vertical="center"/>
    </xf>
    <xf numFmtId="14" fontId="63" fillId="0" borderId="28" xfId="0" applyNumberFormat="1" applyFont="1" applyFill="1" applyBorder="1" applyAlignment="1">
      <alignment horizontal="center" vertical="center"/>
    </xf>
    <xf numFmtId="0" fontId="63" fillId="0" borderId="28" xfId="0" applyFont="1" applyFill="1" applyBorder="1" applyAlignment="1">
      <alignment horizontal="center" vertical="center"/>
    </xf>
    <xf numFmtId="0" fontId="7" fillId="8" borderId="27" xfId="0" applyFont="1" applyFill="1" applyBorder="1" applyAlignment="1">
      <alignment horizontal="center" vertical="center"/>
    </xf>
    <xf numFmtId="0" fontId="7" fillId="19" borderId="52" xfId="0" applyFont="1" applyFill="1" applyBorder="1" applyAlignment="1">
      <alignment horizontal="center" vertical="center"/>
    </xf>
    <xf numFmtId="9" fontId="7" fillId="19" borderId="52" xfId="57"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3" xfId="0" applyFont="1" applyFill="1" applyBorder="1" applyAlignment="1">
      <alignment horizontal="center" vertical="center"/>
    </xf>
    <xf numFmtId="0" fontId="9" fillId="39" borderId="54" xfId="0" applyFont="1" applyFill="1" applyBorder="1" applyAlignment="1">
      <alignment horizontal="center" vertical="center" wrapText="1"/>
    </xf>
    <xf numFmtId="0" fontId="9" fillId="39" borderId="27" xfId="0" applyFont="1" applyFill="1" applyBorder="1" applyAlignment="1">
      <alignment horizontal="center" vertical="center" wrapText="1"/>
    </xf>
    <xf numFmtId="0" fontId="36" fillId="0" borderId="27" xfId="0" applyFont="1" applyFill="1" applyBorder="1" applyAlignment="1">
      <alignment horizontal="center" vertical="center"/>
    </xf>
    <xf numFmtId="0" fontId="8" fillId="23" borderId="54" xfId="0" applyFont="1" applyFill="1" applyBorder="1" applyAlignment="1">
      <alignment horizontal="center" vertical="center"/>
    </xf>
    <xf numFmtId="0" fontId="8" fillId="23" borderId="27" xfId="0" applyFont="1" applyFill="1" applyBorder="1" applyAlignment="1">
      <alignment horizontal="center" vertical="center"/>
    </xf>
    <xf numFmtId="0" fontId="6" fillId="0" borderId="55" xfId="0" applyFont="1" applyBorder="1" applyAlignment="1">
      <alignment horizontal="left" vertical="center"/>
    </xf>
    <xf numFmtId="0" fontId="6" fillId="0" borderId="25" xfId="0" applyFont="1" applyBorder="1" applyAlignment="1">
      <alignment horizontal="left" vertical="center"/>
    </xf>
    <xf numFmtId="0" fontId="6" fillId="0" borderId="56" xfId="0" applyFont="1" applyBorder="1" applyAlignment="1">
      <alignment horizontal="left" vertical="center"/>
    </xf>
    <xf numFmtId="0" fontId="6" fillId="0" borderId="55"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6" fillId="0" borderId="43" xfId="0" applyFont="1" applyBorder="1" applyAlignment="1">
      <alignment horizontal="left" vertical="center"/>
    </xf>
    <xf numFmtId="178" fontId="6" fillId="0" borderId="55" xfId="0" applyNumberFormat="1" applyFont="1" applyBorder="1" applyAlignment="1">
      <alignment horizontal="center" vertical="center"/>
    </xf>
    <xf numFmtId="178" fontId="6" fillId="0" borderId="25" xfId="0" applyNumberFormat="1" applyFont="1" applyBorder="1" applyAlignment="1">
      <alignment horizontal="center" vertical="center"/>
    </xf>
    <xf numFmtId="178" fontId="6" fillId="0" borderId="57" xfId="0" applyNumberFormat="1" applyFont="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9" fillId="36" borderId="27" xfId="0" applyFont="1" applyFill="1" applyBorder="1" applyAlignment="1">
      <alignment horizontal="center" vertical="center" wrapText="1"/>
    </xf>
    <xf numFmtId="0" fontId="7" fillId="34" borderId="44" xfId="0" applyNumberFormat="1" applyFont="1" applyFill="1" applyBorder="1" applyAlignment="1">
      <alignment horizontal="left" vertical="center" wrapText="1"/>
    </xf>
    <xf numFmtId="0" fontId="7" fillId="34" borderId="44"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xf>
    <xf numFmtId="0" fontId="6" fillId="0" borderId="31" xfId="0" applyFont="1" applyBorder="1" applyAlignment="1">
      <alignment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2" fontId="6" fillId="0" borderId="27"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9" fontId="6" fillId="0" borderId="27" xfId="57" applyFont="1" applyFill="1" applyBorder="1" applyAlignment="1">
      <alignment horizontal="center" vertical="center"/>
    </xf>
    <xf numFmtId="2" fontId="6" fillId="0" borderId="28" xfId="0" applyNumberFormat="1" applyFont="1" applyFill="1" applyBorder="1" applyAlignment="1">
      <alignment horizontal="center" vertical="center"/>
    </xf>
    <xf numFmtId="9" fontId="7" fillId="40" borderId="52" xfId="0" applyNumberFormat="1" applyFont="1" applyFill="1" applyBorder="1" applyAlignment="1">
      <alignment horizontal="center" vertical="center"/>
    </xf>
    <xf numFmtId="0" fontId="7" fillId="40" borderId="52" xfId="0" applyFont="1" applyFill="1" applyBorder="1" applyAlignment="1">
      <alignment horizontal="center" vertical="center"/>
    </xf>
    <xf numFmtId="14" fontId="6" fillId="0" borderId="28" xfId="0" applyNumberFormat="1" applyFont="1" applyFill="1" applyBorder="1" applyAlignment="1">
      <alignment horizontal="center" vertical="center"/>
    </xf>
    <xf numFmtId="0" fontId="0" fillId="0" borderId="24"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33" borderId="27" xfId="0" applyFont="1" applyFill="1" applyBorder="1" applyAlignment="1">
      <alignment vertical="center" wrapText="1"/>
    </xf>
    <xf numFmtId="0" fontId="0" fillId="33" borderId="27" xfId="0" applyFont="1" applyFill="1" applyBorder="1" applyAlignment="1">
      <alignment vertical="center"/>
    </xf>
    <xf numFmtId="0" fontId="0" fillId="0" borderId="61" xfId="0" applyFont="1" applyFill="1" applyBorder="1" applyAlignment="1">
      <alignment vertical="center"/>
    </xf>
    <xf numFmtId="0" fontId="6" fillId="0" borderId="61" xfId="0" applyFont="1" applyFill="1" applyBorder="1" applyAlignment="1">
      <alignment horizontal="center" vertical="center"/>
    </xf>
    <xf numFmtId="0" fontId="0" fillId="0" borderId="61" xfId="0" applyFont="1" applyFill="1" applyBorder="1" applyAlignment="1">
      <alignment vertical="center" wrapText="1"/>
    </xf>
    <xf numFmtId="0" fontId="5" fillId="0" borderId="61" xfId="0" applyFont="1" applyFill="1" applyBorder="1" applyAlignment="1">
      <alignment horizontal="center" vertical="center"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14" fontId="6" fillId="0" borderId="24" xfId="0" applyNumberFormat="1" applyFont="1" applyFill="1" applyBorder="1" applyAlignment="1">
      <alignment horizontal="center" vertical="center"/>
    </xf>
    <xf numFmtId="14" fontId="6" fillId="0" borderId="25" xfId="0" applyNumberFormat="1" applyFont="1" applyFill="1" applyBorder="1" applyAlignment="1">
      <alignment horizontal="center" vertical="center"/>
    </xf>
    <xf numFmtId="14" fontId="6" fillId="0" borderId="26" xfId="0" applyNumberFormat="1" applyFont="1" applyFill="1" applyBorder="1" applyAlignment="1">
      <alignment horizontal="center" vertical="center"/>
    </xf>
    <xf numFmtId="0" fontId="0" fillId="33" borderId="24" xfId="0" applyFont="1" applyFill="1" applyBorder="1" applyAlignment="1">
      <alignment vertical="center" wrapText="1"/>
    </xf>
    <xf numFmtId="0" fontId="0" fillId="33" borderId="25" xfId="0" applyFont="1" applyFill="1" applyBorder="1" applyAlignment="1">
      <alignment vertical="center" wrapText="1"/>
    </xf>
    <xf numFmtId="0" fontId="0" fillId="33" borderId="26"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9" fontId="6" fillId="0" borderId="58" xfId="0" applyNumberFormat="1" applyFont="1" applyFill="1" applyBorder="1" applyAlignment="1">
      <alignment horizontal="center" vertical="center"/>
    </xf>
    <xf numFmtId="49" fontId="7" fillId="0" borderId="62"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65"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0" fontId="7" fillId="0" borderId="32" xfId="0" applyNumberFormat="1" applyFont="1" applyFill="1" applyBorder="1" applyAlignment="1">
      <alignment horizontal="justify" vertical="center" wrapText="1"/>
    </xf>
    <xf numFmtId="3" fontId="6" fillId="0" borderId="27"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xf>
    <xf numFmtId="9" fontId="6" fillId="0" borderId="28" xfId="0" applyNumberFormat="1" applyFont="1" applyFill="1" applyBorder="1" applyAlignment="1">
      <alignment horizontal="center" vertical="center"/>
    </xf>
    <xf numFmtId="14" fontId="6" fillId="0" borderId="58" xfId="0"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Actividades realizadas del Plan Estratégico de Comunicaciones</a:t>
            </a:r>
          </a:p>
        </c:rich>
      </c:tx>
      <c:layout>
        <c:manualLayout>
          <c:xMode val="factor"/>
          <c:yMode val="factor"/>
          <c:x val="-0.00425"/>
          <c:y val="-0.01"/>
        </c:manualLayout>
      </c:layout>
      <c:spPr>
        <a:noFill/>
        <a:ln>
          <a:noFill/>
        </a:ln>
      </c:spPr>
    </c:title>
    <c:plotArea>
      <c:layout>
        <c:manualLayout>
          <c:xMode val="edge"/>
          <c:yMode val="edge"/>
          <c:x val="-0.00925"/>
          <c:y val="0.2225"/>
          <c:w val="0.98875"/>
          <c:h val="0.78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'CI-IND001'!$BC$42:$BC$45</c:f>
              <c:strCache/>
            </c:strRef>
          </c:cat>
          <c:val>
            <c:numRef>
              <c:f>'CI-IND001'!$BD$42:$BD$45</c:f>
              <c:numCache/>
            </c:numRef>
          </c:val>
        </c:ser>
        <c:gapWidth val="182"/>
        <c:axId val="16067768"/>
        <c:axId val="10392185"/>
      </c:barChart>
      <c:catAx>
        <c:axId val="1606776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392185"/>
        <c:crosses val="autoZero"/>
        <c:auto val="1"/>
        <c:lblOffset val="100"/>
        <c:tickLblSkip val="1"/>
        <c:noMultiLvlLbl val="0"/>
      </c:catAx>
      <c:valAx>
        <c:axId val="1039218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606776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Participacion en medios de comunicación</a:t>
            </a:r>
          </a:p>
        </c:rich>
      </c:tx>
      <c:layout>
        <c:manualLayout>
          <c:xMode val="factor"/>
          <c:yMode val="factor"/>
          <c:x val="-0.00175"/>
          <c:y val="-0.01025"/>
        </c:manualLayout>
      </c:layout>
      <c:spPr>
        <a:noFill/>
        <a:ln>
          <a:noFill/>
        </a:ln>
      </c:spPr>
    </c:title>
    <c:plotArea>
      <c:layout>
        <c:manualLayout>
          <c:xMode val="edge"/>
          <c:yMode val="edge"/>
          <c:x val="0.0155"/>
          <c:y val="0.15275"/>
          <c:w val="0.74475"/>
          <c:h val="0.9105"/>
        </c:manualLayout>
      </c:layout>
      <c:barChart>
        <c:barDir val="col"/>
        <c:grouping val="clustered"/>
        <c:varyColors val="0"/>
        <c:ser>
          <c:idx val="0"/>
          <c:order val="0"/>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12700">
                <a:solidFill>
                  <a:srgbClr val="FFFFFF"/>
                </a:solidFill>
              </a:ln>
            </c:spPr>
          </c:dPt>
          <c:dPt>
            <c:idx val="1"/>
            <c:invertIfNegative val="0"/>
            <c:spPr>
              <a:solidFill>
                <a:srgbClr val="C0504D"/>
              </a:solidFill>
              <a:ln w="12700">
                <a:solidFill>
                  <a:srgbClr val="FFFFFF"/>
                </a:solidFill>
              </a:ln>
            </c:spPr>
          </c:dPt>
          <c:dPt>
            <c:idx val="2"/>
            <c:invertIfNegative val="0"/>
            <c:spPr>
              <a:solidFill>
                <a:srgbClr val="4F81BD"/>
              </a:solidFill>
              <a:ln w="12700">
                <a:solidFill>
                  <a:srgbClr val="FFFFFF"/>
                </a:solidFill>
              </a:ln>
            </c:spPr>
          </c:dPt>
          <c:dLbls>
            <c:numFmt formatCode="General" sourceLinked="1"/>
            <c:showLegendKey val="0"/>
            <c:showVal val="1"/>
            <c:showBubbleSize val="0"/>
            <c:showCatName val="0"/>
            <c:showSerName val="0"/>
            <c:showPercent val="0"/>
          </c:dLbls>
          <c:cat>
            <c:strRef>
              <c:f>'CI-IND002'!$BD$43:$BD$46</c:f>
              <c:strCache/>
            </c:strRef>
          </c:cat>
          <c:val>
            <c:numRef>
              <c:f>'CI-IND002'!$BE$43:$BE$46</c:f>
              <c:numCache/>
            </c:numRef>
          </c:val>
        </c:ser>
        <c:overlap val="-25"/>
        <c:axId val="26420802"/>
        <c:axId val="36460627"/>
      </c:barChart>
      <c:catAx>
        <c:axId val="26420802"/>
        <c:scaling>
          <c:orientation val="minMax"/>
        </c:scaling>
        <c:axPos val="b"/>
        <c:delete val="0"/>
        <c:numFmt formatCode="General" sourceLinked="1"/>
        <c:majorTickMark val="none"/>
        <c:minorTickMark val="none"/>
        <c:tickLblPos val="nextTo"/>
        <c:spPr>
          <a:ln w="3175">
            <a:solidFill>
              <a:srgbClr val="808080"/>
            </a:solidFill>
          </a:ln>
        </c:spPr>
        <c:crossAx val="36460627"/>
        <c:crosses val="autoZero"/>
        <c:auto val="1"/>
        <c:lblOffset val="100"/>
        <c:tickLblSkip val="1"/>
        <c:noMultiLvlLbl val="0"/>
      </c:catAx>
      <c:valAx>
        <c:axId val="36460627"/>
        <c:scaling>
          <c:orientation val="minMax"/>
        </c:scaling>
        <c:axPos val="l"/>
        <c:delete val="1"/>
        <c:majorTickMark val="out"/>
        <c:minorTickMark val="none"/>
        <c:tickLblPos val="nextTo"/>
        <c:crossAx val="26420802"/>
        <c:crossesAt val="1"/>
        <c:crossBetween val="between"/>
        <c:dispUnits/>
      </c:valAx>
      <c:spPr>
        <a:noFill/>
        <a:ln>
          <a:noFill/>
        </a:ln>
      </c:spPr>
    </c:plotArea>
    <c:legend>
      <c:legendPos val="r"/>
      <c:layout>
        <c:manualLayout>
          <c:xMode val="edge"/>
          <c:yMode val="edge"/>
          <c:x val="0.78825"/>
          <c:y val="0.433"/>
          <c:w val="0.19925"/>
          <c:h val="0.30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Atención a los requerimiento de comunicación institucional</a:t>
            </a:r>
          </a:p>
        </c:rich>
      </c:tx>
      <c:layout>
        <c:manualLayout>
          <c:xMode val="factor"/>
          <c:yMode val="factor"/>
          <c:x val="-0.002"/>
          <c:y val="-0.01075"/>
        </c:manualLayout>
      </c:layout>
      <c:spPr>
        <a:noFill/>
        <a:ln>
          <a:noFill/>
        </a:ln>
      </c:spPr>
    </c:title>
    <c:plotArea>
      <c:layout>
        <c:manualLayout>
          <c:xMode val="edge"/>
          <c:yMode val="edge"/>
          <c:x val="0.00325"/>
          <c:y val="0.2"/>
          <c:w val="0.97175"/>
          <c:h val="0.86475"/>
        </c:manualLayout>
      </c:layout>
      <c:barChart>
        <c:barDir val="col"/>
        <c:grouping val="clustered"/>
        <c:varyColors val="0"/>
        <c:ser>
          <c:idx val="6"/>
          <c:order val="0"/>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'CI-IND003'!$BC$42:$BC$45</c:f>
              <c:strCache/>
            </c:strRef>
          </c:cat>
          <c:val>
            <c:numRef>
              <c:f>'CI-IND003'!$BD$42:$BD$45</c:f>
              <c:numCache/>
            </c:numRef>
          </c:val>
        </c:ser>
        <c:overlap val="-27"/>
        <c:gapWidth val="219"/>
        <c:axId val="59710188"/>
        <c:axId val="520781"/>
      </c:barChart>
      <c:catAx>
        <c:axId val="597101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0781"/>
        <c:crosses val="autoZero"/>
        <c:auto val="1"/>
        <c:lblOffset val="100"/>
        <c:tickLblSkip val="1"/>
        <c:noMultiLvlLbl val="0"/>
      </c:catAx>
      <c:valAx>
        <c:axId val="520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7101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Permanencia en la página web por parte de los visitantes</a:t>
            </a:r>
          </a:p>
        </c:rich>
      </c:tx>
      <c:layout>
        <c:manualLayout>
          <c:xMode val="factor"/>
          <c:yMode val="factor"/>
          <c:x val="-0.00225"/>
          <c:y val="-0.01075"/>
        </c:manualLayout>
      </c:layout>
      <c:spPr>
        <a:noFill/>
        <a:ln>
          <a:noFill/>
        </a:ln>
      </c:spPr>
    </c:title>
    <c:plotArea>
      <c:layout>
        <c:manualLayout>
          <c:xMode val="edge"/>
          <c:yMode val="edge"/>
          <c:x val="0.0055"/>
          <c:y val="0.2015"/>
          <c:w val="0.9695"/>
          <c:h val="0.86375"/>
        </c:manualLayout>
      </c:layout>
      <c:barChart>
        <c:barDir val="col"/>
        <c:grouping val="clustered"/>
        <c:varyColors val="0"/>
        <c:ser>
          <c:idx val="0"/>
          <c:order val="0"/>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'CI-IND004'!$BC$41:$BC$44</c:f>
              <c:strCache/>
            </c:strRef>
          </c:cat>
          <c:val>
            <c:numRef>
              <c:f>'CI-IND004'!$BD$41:$BD$44</c:f>
              <c:numCache/>
            </c:numRef>
          </c:val>
        </c:ser>
        <c:overlap val="40"/>
        <c:gapWidth val="75"/>
        <c:axId val="4687030"/>
        <c:axId val="42183271"/>
      </c:barChart>
      <c:catAx>
        <c:axId val="46870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183271"/>
        <c:crosses val="autoZero"/>
        <c:auto val="1"/>
        <c:lblOffset val="100"/>
        <c:tickLblSkip val="1"/>
        <c:noMultiLvlLbl val="0"/>
      </c:catAx>
      <c:valAx>
        <c:axId val="421832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870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161925</xdr:rowOff>
    </xdr:from>
    <xdr:to>
      <xdr:col>17</xdr:col>
      <xdr:colOff>9525</xdr:colOff>
      <xdr:row>3</xdr:row>
      <xdr:rowOff>38100</xdr:rowOff>
    </xdr:to>
    <xdr:grpSp>
      <xdr:nvGrpSpPr>
        <xdr:cNvPr id="1" name="1 Grupo"/>
        <xdr:cNvGrpSpPr>
          <a:grpSpLocks/>
        </xdr:cNvGrpSpPr>
      </xdr:nvGrpSpPr>
      <xdr:grpSpPr>
        <a:xfrm>
          <a:off x="1419225" y="161925"/>
          <a:ext cx="1743075" cy="600075"/>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14</xdr:col>
      <xdr:colOff>104775</xdr:colOff>
      <xdr:row>48</xdr:row>
      <xdr:rowOff>123825</xdr:rowOff>
    </xdr:from>
    <xdr:to>
      <xdr:col>40</xdr:col>
      <xdr:colOff>95250</xdr:colOff>
      <xdr:row>49</xdr:row>
      <xdr:rowOff>123825</xdr:rowOff>
    </xdr:to>
    <xdr:graphicFrame>
      <xdr:nvGraphicFramePr>
        <xdr:cNvPr id="6" name="Gráfico 1"/>
        <xdr:cNvGraphicFramePr/>
      </xdr:nvGraphicFramePr>
      <xdr:xfrm>
        <a:off x="2714625" y="10153650"/>
        <a:ext cx="4695825" cy="29622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161925</xdr:rowOff>
    </xdr:from>
    <xdr:to>
      <xdr:col>17</xdr:col>
      <xdr:colOff>9525</xdr:colOff>
      <xdr:row>3</xdr:row>
      <xdr:rowOff>38100</xdr:rowOff>
    </xdr:to>
    <xdr:grpSp>
      <xdr:nvGrpSpPr>
        <xdr:cNvPr id="1" name="1 Grupo"/>
        <xdr:cNvGrpSpPr>
          <a:grpSpLocks/>
        </xdr:cNvGrpSpPr>
      </xdr:nvGrpSpPr>
      <xdr:grpSpPr>
        <a:xfrm>
          <a:off x="1419225" y="161925"/>
          <a:ext cx="1743075" cy="600075"/>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12</xdr:col>
      <xdr:colOff>57150</xdr:colOff>
      <xdr:row>49</xdr:row>
      <xdr:rowOff>133350</xdr:rowOff>
    </xdr:from>
    <xdr:to>
      <xdr:col>42</xdr:col>
      <xdr:colOff>76200</xdr:colOff>
      <xdr:row>49</xdr:row>
      <xdr:rowOff>2990850</xdr:rowOff>
    </xdr:to>
    <xdr:graphicFrame>
      <xdr:nvGraphicFramePr>
        <xdr:cNvPr id="6" name="Gráfico 1"/>
        <xdr:cNvGraphicFramePr/>
      </xdr:nvGraphicFramePr>
      <xdr:xfrm>
        <a:off x="2305050" y="10296525"/>
        <a:ext cx="5448300" cy="28575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161925</xdr:rowOff>
    </xdr:from>
    <xdr:to>
      <xdr:col>17</xdr:col>
      <xdr:colOff>9525</xdr:colOff>
      <xdr:row>3</xdr:row>
      <xdr:rowOff>38100</xdr:rowOff>
    </xdr:to>
    <xdr:grpSp>
      <xdr:nvGrpSpPr>
        <xdr:cNvPr id="1" name="1 Grupo"/>
        <xdr:cNvGrpSpPr>
          <a:grpSpLocks/>
        </xdr:cNvGrpSpPr>
      </xdr:nvGrpSpPr>
      <xdr:grpSpPr>
        <a:xfrm>
          <a:off x="1419225" y="161925"/>
          <a:ext cx="1743075" cy="600075"/>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13</xdr:col>
      <xdr:colOff>19050</xdr:colOff>
      <xdr:row>48</xdr:row>
      <xdr:rowOff>142875</xdr:rowOff>
    </xdr:from>
    <xdr:to>
      <xdr:col>38</xdr:col>
      <xdr:colOff>95250</xdr:colOff>
      <xdr:row>48</xdr:row>
      <xdr:rowOff>2905125</xdr:rowOff>
    </xdr:to>
    <xdr:graphicFrame>
      <xdr:nvGraphicFramePr>
        <xdr:cNvPr id="6" name="Gráfico 1"/>
        <xdr:cNvGraphicFramePr/>
      </xdr:nvGraphicFramePr>
      <xdr:xfrm>
        <a:off x="2447925" y="10248900"/>
        <a:ext cx="4600575" cy="276225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161925</xdr:rowOff>
    </xdr:from>
    <xdr:to>
      <xdr:col>17</xdr:col>
      <xdr:colOff>9525</xdr:colOff>
      <xdr:row>3</xdr:row>
      <xdr:rowOff>38100</xdr:rowOff>
    </xdr:to>
    <xdr:grpSp>
      <xdr:nvGrpSpPr>
        <xdr:cNvPr id="1" name="1 Grupo"/>
        <xdr:cNvGrpSpPr>
          <a:grpSpLocks/>
        </xdr:cNvGrpSpPr>
      </xdr:nvGrpSpPr>
      <xdr:grpSpPr>
        <a:xfrm>
          <a:off x="1419225" y="161925"/>
          <a:ext cx="1743075" cy="600075"/>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13</xdr:col>
      <xdr:colOff>142875</xdr:colOff>
      <xdr:row>48</xdr:row>
      <xdr:rowOff>95250</xdr:rowOff>
    </xdr:from>
    <xdr:to>
      <xdr:col>39</xdr:col>
      <xdr:colOff>9525</xdr:colOff>
      <xdr:row>48</xdr:row>
      <xdr:rowOff>2838450</xdr:rowOff>
    </xdr:to>
    <xdr:graphicFrame>
      <xdr:nvGraphicFramePr>
        <xdr:cNvPr id="6" name="Gráfico 1"/>
        <xdr:cNvGraphicFramePr/>
      </xdr:nvGraphicFramePr>
      <xdr:xfrm>
        <a:off x="2571750" y="10210800"/>
        <a:ext cx="4572000" cy="2752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D59"/>
  <sheetViews>
    <sheetView tabSelected="1" zoomScaleSheetLayoutView="100" zoomScalePageLayoutView="0" workbookViewId="0" topLeftCell="A1">
      <selection activeCell="P58" sqref="P58:AT58"/>
    </sheetView>
  </sheetViews>
  <sheetFormatPr defaultColWidth="11.421875" defaultRowHeight="15"/>
  <cols>
    <col min="1" max="1" width="2.00390625" style="14" customWidth="1"/>
    <col min="2" max="2" width="4.7109375" style="14" customWidth="1"/>
    <col min="3" max="3" width="3.140625" style="14" customWidth="1"/>
    <col min="4" max="10" width="2.7109375" style="14" customWidth="1"/>
    <col min="11" max="12" width="2.421875" style="14" customWidth="1"/>
    <col min="13" max="42" width="2.7109375" style="14" customWidth="1"/>
    <col min="43" max="43" width="3.00390625" style="14" customWidth="1"/>
    <col min="44" max="47" width="2.7109375" style="14" customWidth="1"/>
    <col min="48" max="48" width="3.28125" style="14" customWidth="1"/>
    <col min="49" max="50" width="2.7109375" style="14" customWidth="1"/>
    <col min="51" max="51" width="3.8515625" style="14" customWidth="1"/>
    <col min="52" max="52" width="2.7109375" style="14" customWidth="1"/>
    <col min="53" max="53" width="1.421875" style="14" customWidth="1"/>
    <col min="54" max="16384" width="11.421875" style="14" customWidth="1"/>
  </cols>
  <sheetData>
    <row r="1" spans="2:47" ht="18.75" customHeight="1" thickTop="1">
      <c r="B1" s="1"/>
      <c r="C1" s="1"/>
      <c r="D1" s="1"/>
      <c r="E1" s="1"/>
      <c r="F1" s="1"/>
      <c r="G1" s="128"/>
      <c r="H1" s="129"/>
      <c r="I1" s="129"/>
      <c r="J1" s="129"/>
      <c r="K1" s="129"/>
      <c r="L1" s="129"/>
      <c r="M1" s="129"/>
      <c r="N1" s="129"/>
      <c r="O1" s="129"/>
      <c r="P1" s="129"/>
      <c r="Q1" s="129"/>
      <c r="R1" s="129"/>
      <c r="S1" s="134" t="s">
        <v>45</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5"/>
      <c r="AU1" s="8"/>
    </row>
    <row r="2" spans="2:47" ht="18.75" customHeight="1">
      <c r="B2" s="1"/>
      <c r="C2" s="1"/>
      <c r="D2" s="1"/>
      <c r="E2" s="1"/>
      <c r="F2" s="1"/>
      <c r="G2" s="130"/>
      <c r="H2" s="131"/>
      <c r="I2" s="131"/>
      <c r="J2" s="131"/>
      <c r="K2" s="131"/>
      <c r="L2" s="131"/>
      <c r="M2" s="131"/>
      <c r="N2" s="131"/>
      <c r="O2" s="131"/>
      <c r="P2" s="131"/>
      <c r="Q2" s="131"/>
      <c r="R2" s="131"/>
      <c r="S2" s="136" t="s">
        <v>46</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7"/>
      <c r="AU2" s="18"/>
    </row>
    <row r="3" spans="2:47" ht="19.5" customHeight="1">
      <c r="B3" s="1"/>
      <c r="C3" s="1"/>
      <c r="D3" s="1"/>
      <c r="E3" s="1"/>
      <c r="F3" s="1"/>
      <c r="G3" s="130"/>
      <c r="H3" s="131"/>
      <c r="I3" s="131"/>
      <c r="J3" s="131"/>
      <c r="K3" s="131"/>
      <c r="L3" s="131"/>
      <c r="M3" s="131"/>
      <c r="N3" s="131"/>
      <c r="O3" s="131"/>
      <c r="P3" s="131"/>
      <c r="Q3" s="131"/>
      <c r="R3" s="131"/>
      <c r="S3" s="186" t="s">
        <v>3</v>
      </c>
      <c r="T3" s="187"/>
      <c r="U3" s="188"/>
      <c r="V3" s="189" t="s">
        <v>47</v>
      </c>
      <c r="W3" s="190"/>
      <c r="X3" s="190"/>
      <c r="Y3" s="190"/>
      <c r="Z3" s="190"/>
      <c r="AA3" s="190"/>
      <c r="AB3" s="190"/>
      <c r="AC3" s="190"/>
      <c r="AD3" s="190"/>
      <c r="AE3" s="190"/>
      <c r="AF3" s="190"/>
      <c r="AG3" s="191"/>
      <c r="AH3" s="186" t="s">
        <v>5</v>
      </c>
      <c r="AI3" s="187"/>
      <c r="AJ3" s="188"/>
      <c r="AK3" s="193">
        <v>1</v>
      </c>
      <c r="AL3" s="194"/>
      <c r="AM3" s="194"/>
      <c r="AN3" s="194"/>
      <c r="AO3" s="194"/>
      <c r="AP3" s="194"/>
      <c r="AQ3" s="194"/>
      <c r="AR3" s="194"/>
      <c r="AS3" s="194"/>
      <c r="AT3" s="195"/>
      <c r="AU3" s="19"/>
    </row>
    <row r="4" spans="2:47" ht="18.75" customHeight="1" thickBot="1">
      <c r="B4" s="1"/>
      <c r="C4" s="1"/>
      <c r="D4" s="1"/>
      <c r="E4" s="1"/>
      <c r="F4" s="1"/>
      <c r="G4" s="132"/>
      <c r="H4" s="133"/>
      <c r="I4" s="133"/>
      <c r="J4" s="133"/>
      <c r="K4" s="133"/>
      <c r="L4" s="133"/>
      <c r="M4" s="133"/>
      <c r="N4" s="133"/>
      <c r="O4" s="133"/>
      <c r="P4" s="133"/>
      <c r="Q4" s="133"/>
      <c r="R4" s="133"/>
      <c r="S4" s="2" t="s">
        <v>4</v>
      </c>
      <c r="T4" s="2"/>
      <c r="U4" s="2"/>
      <c r="V4" s="141">
        <v>42821</v>
      </c>
      <c r="W4" s="142"/>
      <c r="X4" s="142"/>
      <c r="Y4" s="142"/>
      <c r="Z4" s="142"/>
      <c r="AA4" s="142"/>
      <c r="AB4" s="142"/>
      <c r="AC4" s="142"/>
      <c r="AD4" s="142"/>
      <c r="AE4" s="142"/>
      <c r="AF4" s="142"/>
      <c r="AG4" s="143"/>
      <c r="AH4" s="138" t="s">
        <v>6</v>
      </c>
      <c r="AI4" s="139"/>
      <c r="AJ4" s="192"/>
      <c r="AK4" s="138"/>
      <c r="AL4" s="139"/>
      <c r="AM4" s="139"/>
      <c r="AN4" s="139"/>
      <c r="AO4" s="139"/>
      <c r="AP4" s="139"/>
      <c r="AQ4" s="139"/>
      <c r="AR4" s="139"/>
      <c r="AS4" s="139"/>
      <c r="AT4" s="140"/>
      <c r="AU4" s="19"/>
    </row>
    <row r="5" spans="2:40" ht="8.25" customHeight="1" thickTop="1">
      <c r="B5" s="41"/>
      <c r="C5" s="41"/>
      <c r="D5" s="41"/>
      <c r="E5" s="41"/>
      <c r="F5" s="41"/>
      <c r="G5" s="41"/>
      <c r="H5" s="41"/>
      <c r="I5" s="42"/>
      <c r="J5" s="42"/>
      <c r="K5" s="42"/>
      <c r="L5" s="42"/>
      <c r="M5" s="42"/>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52" s="3" customFormat="1" ht="18" customHeight="1" thickBot="1">
      <c r="B6" s="103" t="s">
        <v>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3" s="3" customFormat="1" ht="6" customHeight="1" thickTop="1">
      <c r="A7" s="20"/>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21"/>
    </row>
    <row r="8" spans="1:53" s="11" customFormat="1" ht="29.25" customHeight="1">
      <c r="A8" s="22"/>
      <c r="B8" s="104" t="s">
        <v>11</v>
      </c>
      <c r="C8" s="104"/>
      <c r="D8" s="104"/>
      <c r="E8" s="104"/>
      <c r="F8" s="104"/>
      <c r="G8" s="104"/>
      <c r="H8" s="104"/>
      <c r="I8" s="106" t="s">
        <v>48</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N8" s="87" t="s">
        <v>13</v>
      </c>
      <c r="AO8" s="87"/>
      <c r="AP8" s="87"/>
      <c r="AQ8" s="87"/>
      <c r="AR8" s="106" t="s">
        <v>50</v>
      </c>
      <c r="AS8" s="106"/>
      <c r="AT8" s="106"/>
      <c r="AU8" s="106"/>
      <c r="AV8" s="106"/>
      <c r="AW8" s="106"/>
      <c r="AX8" s="10"/>
      <c r="AY8" s="10"/>
      <c r="AZ8" s="10"/>
      <c r="BA8" s="23"/>
    </row>
    <row r="9" spans="1:53" s="3" customFormat="1" ht="6" customHeight="1">
      <c r="A9" s="24"/>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25"/>
    </row>
    <row r="10" spans="1:53" s="13" customFormat="1" ht="29.25" customHeight="1">
      <c r="A10" s="22"/>
      <c r="B10" s="96" t="s">
        <v>12</v>
      </c>
      <c r="C10" s="96"/>
      <c r="D10" s="96"/>
      <c r="E10" s="96"/>
      <c r="F10" s="96"/>
      <c r="G10" s="96"/>
      <c r="H10" s="96"/>
      <c r="I10" s="89" t="s">
        <v>56</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2"/>
      <c r="AK10" s="96" t="s">
        <v>7</v>
      </c>
      <c r="AL10" s="96"/>
      <c r="AM10" s="96"/>
      <c r="AN10" s="89">
        <v>15</v>
      </c>
      <c r="AO10" s="89"/>
      <c r="AP10" s="89">
        <v>9</v>
      </c>
      <c r="AQ10" s="89"/>
      <c r="AR10" s="89">
        <v>2017</v>
      </c>
      <c r="AS10" s="89"/>
      <c r="AT10" s="89"/>
      <c r="AU10" s="9"/>
      <c r="AV10" s="96" t="s">
        <v>2</v>
      </c>
      <c r="AW10" s="96"/>
      <c r="AX10" s="96"/>
      <c r="AY10" s="95">
        <v>1</v>
      </c>
      <c r="AZ10" s="95"/>
      <c r="BA10" s="23"/>
    </row>
    <row r="11" spans="1:53" s="3" customFormat="1" ht="6" customHeight="1">
      <c r="A11" s="24"/>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25"/>
    </row>
    <row r="12" spans="1:53" s="13" customFormat="1" ht="18" customHeight="1">
      <c r="A12" s="22"/>
      <c r="B12" s="111" t="s">
        <v>14</v>
      </c>
      <c r="C12" s="111"/>
      <c r="D12" s="111"/>
      <c r="E12" s="111"/>
      <c r="F12" s="111"/>
      <c r="G12" s="111"/>
      <c r="H12" s="111"/>
      <c r="I12" s="145" t="s">
        <v>65</v>
      </c>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23"/>
    </row>
    <row r="13" spans="1:53" s="3" customFormat="1" ht="6" customHeight="1">
      <c r="A13" s="2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25"/>
    </row>
    <row r="14" spans="1:53" s="13" customFormat="1" ht="42" customHeight="1">
      <c r="A14" s="22"/>
      <c r="B14" s="111" t="s">
        <v>15</v>
      </c>
      <c r="C14" s="111"/>
      <c r="D14" s="111"/>
      <c r="E14" s="111"/>
      <c r="F14" s="111"/>
      <c r="G14" s="111"/>
      <c r="H14" s="111"/>
      <c r="I14" s="112" t="s">
        <v>51</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23"/>
    </row>
    <row r="15" spans="1:53" s="3" customFormat="1" ht="6" customHeight="1">
      <c r="A15" s="2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25"/>
    </row>
    <row r="16" spans="1:53" s="13" customFormat="1" ht="42.75" customHeight="1">
      <c r="A16" s="22"/>
      <c r="B16" s="111" t="s">
        <v>16</v>
      </c>
      <c r="C16" s="111"/>
      <c r="D16" s="111"/>
      <c r="E16" s="111"/>
      <c r="F16" s="111"/>
      <c r="G16" s="111"/>
      <c r="H16" s="111"/>
      <c r="I16" s="113" t="s">
        <v>52</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23"/>
    </row>
    <row r="17" spans="1:53" s="3" customFormat="1" ht="6" customHeight="1">
      <c r="A17" s="24"/>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25"/>
    </row>
    <row r="18" spans="1:53" s="13" customFormat="1" ht="26.25" customHeight="1">
      <c r="A18" s="22"/>
      <c r="B18" s="107" t="s">
        <v>20</v>
      </c>
      <c r="C18" s="107"/>
      <c r="D18" s="107"/>
      <c r="E18" s="107"/>
      <c r="F18" s="107"/>
      <c r="G18" s="107"/>
      <c r="H18" s="109" t="s">
        <v>90</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
      <c r="AF18" s="99" t="s">
        <v>21</v>
      </c>
      <c r="AG18" s="99"/>
      <c r="AH18" s="99"/>
      <c r="AI18" s="99"/>
      <c r="AJ18" s="99"/>
      <c r="AK18" s="118" t="s">
        <v>57</v>
      </c>
      <c r="AL18" s="118"/>
      <c r="AM18" s="118"/>
      <c r="AN18" s="118"/>
      <c r="AO18" s="118"/>
      <c r="AP18" s="118"/>
      <c r="AQ18" s="118"/>
      <c r="AR18" s="118"/>
      <c r="AS18" s="118"/>
      <c r="AT18" s="118"/>
      <c r="AU18" s="118"/>
      <c r="AV18" s="118"/>
      <c r="AW18" s="118"/>
      <c r="AX18" s="118"/>
      <c r="AY18" s="118"/>
      <c r="AZ18" s="118"/>
      <c r="BA18" s="23"/>
    </row>
    <row r="19" spans="1:53" s="13" customFormat="1" ht="30.75" customHeight="1">
      <c r="A19" s="22"/>
      <c r="B19" s="108"/>
      <c r="C19" s="108"/>
      <c r="D19" s="108"/>
      <c r="E19" s="108"/>
      <c r="F19" s="108"/>
      <c r="G19" s="108"/>
      <c r="H19" s="110" t="s">
        <v>66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2"/>
      <c r="AF19" s="100"/>
      <c r="AG19" s="100"/>
      <c r="AH19" s="100"/>
      <c r="AI19" s="100"/>
      <c r="AJ19" s="100"/>
      <c r="AK19" s="119"/>
      <c r="AL19" s="119"/>
      <c r="AM19" s="119"/>
      <c r="AN19" s="119"/>
      <c r="AO19" s="119"/>
      <c r="AP19" s="119"/>
      <c r="AQ19" s="119"/>
      <c r="AR19" s="119"/>
      <c r="AS19" s="119"/>
      <c r="AT19" s="119"/>
      <c r="AU19" s="119"/>
      <c r="AV19" s="119"/>
      <c r="AW19" s="119"/>
      <c r="AX19" s="119"/>
      <c r="AY19" s="119"/>
      <c r="AZ19" s="119"/>
      <c r="BA19" s="23"/>
    </row>
    <row r="20" spans="1:53" s="3" customFormat="1" ht="6" customHeight="1">
      <c r="A20" s="24"/>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25"/>
    </row>
    <row r="21" spans="1:53" s="13" customFormat="1" ht="14.25" customHeight="1">
      <c r="A21" s="22"/>
      <c r="B21" s="11"/>
      <c r="C21" s="11"/>
      <c r="D21" s="11"/>
      <c r="E21" s="11"/>
      <c r="F21" s="11"/>
      <c r="G21" s="11"/>
      <c r="H21" s="11"/>
      <c r="I21" s="11"/>
      <c r="J21" s="11"/>
      <c r="K21" s="11"/>
      <c r="L21" s="11"/>
      <c r="M21" s="11"/>
      <c r="N21" s="11"/>
      <c r="O21" s="11"/>
      <c r="P21" s="11"/>
      <c r="Q21" s="11"/>
      <c r="R21" s="11"/>
      <c r="S21" s="11"/>
      <c r="T21" s="5"/>
      <c r="U21" s="5"/>
      <c r="V21" s="5"/>
      <c r="W21" s="6"/>
      <c r="X21" s="6"/>
      <c r="Y21" s="6"/>
      <c r="Z21" s="6"/>
      <c r="AA21" s="6"/>
      <c r="AB21" s="11"/>
      <c r="AC21" s="6"/>
      <c r="AD21" s="6"/>
      <c r="AE21" s="6"/>
      <c r="AF21" s="127" t="s">
        <v>30</v>
      </c>
      <c r="AG21" s="127"/>
      <c r="AH21" s="127"/>
      <c r="AI21" s="127"/>
      <c r="AJ21" s="127"/>
      <c r="AK21" s="144" t="s">
        <v>24</v>
      </c>
      <c r="AL21" s="144"/>
      <c r="AM21" s="144"/>
      <c r="AN21" s="144"/>
      <c r="AO21" s="144"/>
      <c r="AP21" s="144"/>
      <c r="AQ21" s="144"/>
      <c r="AR21" s="144"/>
      <c r="AS21" s="144"/>
      <c r="AT21" s="144"/>
      <c r="AU21" s="144"/>
      <c r="AV21" s="144"/>
      <c r="AW21" s="144"/>
      <c r="AX21" s="144"/>
      <c r="AY21" s="144"/>
      <c r="AZ21" s="144"/>
      <c r="BA21" s="23"/>
    </row>
    <row r="22" spans="1:53" s="13" customFormat="1" ht="15" customHeight="1">
      <c r="A22" s="22"/>
      <c r="B22" s="116" t="s">
        <v>31</v>
      </c>
      <c r="C22" s="116"/>
      <c r="D22" s="116"/>
      <c r="E22" s="101" t="s">
        <v>61</v>
      </c>
      <c r="F22" s="101"/>
      <c r="G22" s="101"/>
      <c r="H22" s="101"/>
      <c r="I22" s="101"/>
      <c r="J22" s="101"/>
      <c r="K22" s="101"/>
      <c r="L22" s="101"/>
      <c r="M22" s="101"/>
      <c r="N22" s="6"/>
      <c r="O22" s="99" t="s">
        <v>32</v>
      </c>
      <c r="P22" s="99"/>
      <c r="Q22" s="99"/>
      <c r="R22" s="99"/>
      <c r="S22" s="99"/>
      <c r="T22" s="97" t="s">
        <v>62</v>
      </c>
      <c r="U22" s="97"/>
      <c r="V22" s="97"/>
      <c r="W22" s="97"/>
      <c r="X22" s="97"/>
      <c r="Y22" s="97"/>
      <c r="Z22" s="97"/>
      <c r="AA22" s="97"/>
      <c r="AB22" s="97"/>
      <c r="AC22" s="97"/>
      <c r="AD22" s="97"/>
      <c r="AE22" s="7"/>
      <c r="AF22" s="127"/>
      <c r="AG22" s="127"/>
      <c r="AH22" s="127"/>
      <c r="AI22" s="127"/>
      <c r="AJ22" s="127"/>
      <c r="AK22" s="123" t="s">
        <v>25</v>
      </c>
      <c r="AL22" s="123"/>
      <c r="AM22" s="123"/>
      <c r="AN22" s="123"/>
      <c r="AO22" s="123"/>
      <c r="AP22" s="121" t="s">
        <v>26</v>
      </c>
      <c r="AQ22" s="121"/>
      <c r="AR22" s="121"/>
      <c r="AS22" s="121"/>
      <c r="AT22" s="121"/>
      <c r="AU22" s="122" t="s">
        <v>27</v>
      </c>
      <c r="AV22" s="122"/>
      <c r="AW22" s="122"/>
      <c r="AX22" s="122"/>
      <c r="AY22" s="122"/>
      <c r="AZ22" s="122"/>
      <c r="BA22" s="23"/>
    </row>
    <row r="23" spans="1:53" s="13" customFormat="1" ht="18" customHeight="1">
      <c r="A23" s="22"/>
      <c r="B23" s="117"/>
      <c r="C23" s="117"/>
      <c r="D23" s="117"/>
      <c r="E23" s="102"/>
      <c r="F23" s="102"/>
      <c r="G23" s="102"/>
      <c r="H23" s="102"/>
      <c r="I23" s="102"/>
      <c r="J23" s="102"/>
      <c r="K23" s="102"/>
      <c r="L23" s="102"/>
      <c r="M23" s="102"/>
      <c r="N23" s="6"/>
      <c r="O23" s="100"/>
      <c r="P23" s="100"/>
      <c r="Q23" s="100"/>
      <c r="R23" s="100"/>
      <c r="S23" s="100"/>
      <c r="T23" s="98"/>
      <c r="U23" s="98"/>
      <c r="V23" s="98"/>
      <c r="W23" s="98"/>
      <c r="X23" s="98"/>
      <c r="Y23" s="98"/>
      <c r="Z23" s="98"/>
      <c r="AA23" s="98"/>
      <c r="AB23" s="98"/>
      <c r="AC23" s="98"/>
      <c r="AD23" s="98"/>
      <c r="AE23" s="7"/>
      <c r="AF23" s="120">
        <v>1</v>
      </c>
      <c r="AG23" s="120"/>
      <c r="AH23" s="120"/>
      <c r="AI23" s="120"/>
      <c r="AJ23" s="120"/>
      <c r="AK23" s="126" t="s">
        <v>63</v>
      </c>
      <c r="AL23" s="126"/>
      <c r="AM23" s="126"/>
      <c r="AN23" s="126"/>
      <c r="AO23" s="126"/>
      <c r="AP23" s="126" t="s">
        <v>64</v>
      </c>
      <c r="AQ23" s="126"/>
      <c r="AR23" s="126"/>
      <c r="AS23" s="126"/>
      <c r="AT23" s="126"/>
      <c r="AU23" s="146">
        <v>1</v>
      </c>
      <c r="AV23" s="146"/>
      <c r="AW23" s="146"/>
      <c r="AX23" s="146"/>
      <c r="AY23" s="146"/>
      <c r="AZ23" s="146"/>
      <c r="BA23" s="23"/>
    </row>
    <row r="24" spans="1:53" s="13" customFormat="1" ht="15.75" customHeight="1">
      <c r="A24" s="22"/>
      <c r="B24" s="6"/>
      <c r="C24" s="6"/>
      <c r="D24" s="6"/>
      <c r="E24" s="6"/>
      <c r="F24" s="6"/>
      <c r="G24" s="6"/>
      <c r="H24" s="6"/>
      <c r="I24" s="6"/>
      <c r="J24" s="6"/>
      <c r="K24" s="6"/>
      <c r="L24" s="6"/>
      <c r="M24" s="6"/>
      <c r="N24" s="6"/>
      <c r="O24" s="5"/>
      <c r="P24" s="5"/>
      <c r="Q24" s="5"/>
      <c r="R24" s="5"/>
      <c r="S24" s="5"/>
      <c r="T24" s="5"/>
      <c r="U24" s="5"/>
      <c r="V24" s="5"/>
      <c r="W24" s="7"/>
      <c r="X24" s="7"/>
      <c r="Y24" s="7"/>
      <c r="Z24" s="7"/>
      <c r="AA24" s="7"/>
      <c r="AB24" s="7"/>
      <c r="AC24" s="7"/>
      <c r="AD24" s="7"/>
      <c r="AE24" s="7"/>
      <c r="AF24" s="120"/>
      <c r="AG24" s="120"/>
      <c r="AH24" s="120"/>
      <c r="AI24" s="120"/>
      <c r="AJ24" s="120"/>
      <c r="AK24" s="126"/>
      <c r="AL24" s="126"/>
      <c r="AM24" s="126"/>
      <c r="AN24" s="126"/>
      <c r="AO24" s="126"/>
      <c r="AP24" s="126"/>
      <c r="AQ24" s="126"/>
      <c r="AR24" s="126"/>
      <c r="AS24" s="126"/>
      <c r="AT24" s="126"/>
      <c r="AU24" s="146"/>
      <c r="AV24" s="146"/>
      <c r="AW24" s="146"/>
      <c r="AX24" s="146"/>
      <c r="AY24" s="146"/>
      <c r="AZ24" s="146"/>
      <c r="BA24" s="23"/>
    </row>
    <row r="25" spans="1:53" s="3" customFormat="1" ht="6" customHeight="1">
      <c r="A25" s="24"/>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25"/>
    </row>
    <row r="26" spans="1:53" ht="14.25">
      <c r="A26" s="26"/>
      <c r="B26" s="158" t="s">
        <v>29</v>
      </c>
      <c r="C26" s="158"/>
      <c r="D26" s="158"/>
      <c r="E26" s="158"/>
      <c r="F26" s="158"/>
      <c r="G26" s="158"/>
      <c r="H26" s="158"/>
      <c r="I26" s="158"/>
      <c r="J26" s="147" t="s">
        <v>69</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27"/>
    </row>
    <row r="27" spans="1:53" ht="14.25">
      <c r="A27" s="26"/>
      <c r="B27" s="159"/>
      <c r="C27" s="159"/>
      <c r="D27" s="159"/>
      <c r="E27" s="159"/>
      <c r="F27" s="159"/>
      <c r="G27" s="159"/>
      <c r="H27" s="159"/>
      <c r="I27" s="159"/>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27"/>
    </row>
    <row r="28" spans="1:53" s="15" customFormat="1" ht="18" customHeight="1">
      <c r="A28" s="28"/>
      <c r="B28" s="160"/>
      <c r="C28" s="160"/>
      <c r="D28" s="160"/>
      <c r="E28" s="160"/>
      <c r="F28" s="160"/>
      <c r="G28" s="160"/>
      <c r="H28" s="160"/>
      <c r="I28" s="160"/>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29"/>
    </row>
    <row r="29" spans="1:53" s="3" customFormat="1" ht="6" customHeight="1" thickBot="1">
      <c r="A29" s="24"/>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25"/>
    </row>
    <row r="30" spans="1:53" s="16" customFormat="1" ht="17.25" customHeight="1" thickBot="1">
      <c r="A30" s="30"/>
      <c r="B30" s="125" t="s">
        <v>28</v>
      </c>
      <c r="C30" s="125"/>
      <c r="D30" s="125"/>
      <c r="E30" s="125"/>
      <c r="F30" s="125"/>
      <c r="G30" s="125"/>
      <c r="H30" s="125"/>
      <c r="I30" s="17"/>
      <c r="J30" s="157" t="s">
        <v>9</v>
      </c>
      <c r="K30" s="157"/>
      <c r="L30" s="157"/>
      <c r="M30" s="157"/>
      <c r="N30" s="157"/>
      <c r="O30" s="150" t="s">
        <v>60</v>
      </c>
      <c r="P30" s="151"/>
      <c r="Q30" s="152"/>
      <c r="R30" s="17"/>
      <c r="S30" s="17"/>
      <c r="T30" s="156" t="s">
        <v>49</v>
      </c>
      <c r="U30" s="156"/>
      <c r="V30" s="156"/>
      <c r="W30" s="156"/>
      <c r="X30" s="170"/>
      <c r="Y30" s="153"/>
      <c r="Z30" s="154"/>
      <c r="AA30" s="155"/>
      <c r="AB30" s="17"/>
      <c r="AC30" s="17"/>
      <c r="AD30" s="156" t="s">
        <v>10</v>
      </c>
      <c r="AE30" s="156"/>
      <c r="AF30" s="156"/>
      <c r="AG30" s="156"/>
      <c r="AH30" s="161"/>
      <c r="AI30" s="162"/>
      <c r="AJ30" s="163"/>
      <c r="AK30" s="17"/>
      <c r="AL30" s="17"/>
      <c r="AM30" s="17"/>
      <c r="AN30" s="17"/>
      <c r="AO30" s="17"/>
      <c r="AP30" s="17"/>
      <c r="AQ30" s="17"/>
      <c r="AR30" s="17"/>
      <c r="AS30" s="17"/>
      <c r="AT30" s="17"/>
      <c r="AU30" s="17"/>
      <c r="AV30" s="17"/>
      <c r="AW30" s="17"/>
      <c r="AX30" s="17"/>
      <c r="AY30" s="17"/>
      <c r="AZ30" s="17"/>
      <c r="BA30" s="31"/>
    </row>
    <row r="31" spans="1:53" s="3" customFormat="1" ht="6" customHeight="1">
      <c r="A31" s="24"/>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25"/>
    </row>
    <row r="32" spans="1:53" s="15" customFormat="1" ht="15.75" customHeight="1">
      <c r="A32" s="28"/>
      <c r="B32" s="124" t="s">
        <v>22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29"/>
    </row>
    <row r="33" spans="1:53" s="15" customFormat="1" ht="18" customHeight="1">
      <c r="A33" s="28"/>
      <c r="B33" s="89" t="s">
        <v>23</v>
      </c>
      <c r="C33" s="89"/>
      <c r="D33" s="89"/>
      <c r="E33" s="89"/>
      <c r="F33" s="114" t="s">
        <v>58</v>
      </c>
      <c r="G33" s="115"/>
      <c r="H33" s="115"/>
      <c r="I33" s="115"/>
      <c r="J33" s="115"/>
      <c r="K33" s="115"/>
      <c r="L33" s="115"/>
      <c r="M33" s="115"/>
      <c r="N33" s="115"/>
      <c r="O33" s="115"/>
      <c r="P33" s="115"/>
      <c r="Q33" s="115"/>
      <c r="R33" s="115"/>
      <c r="S33" s="115"/>
      <c r="T33" s="115"/>
      <c r="U33" s="115"/>
      <c r="V33" s="115"/>
      <c r="W33" s="115"/>
      <c r="X33" s="115"/>
      <c r="Y33" s="115"/>
      <c r="Z33" s="115"/>
      <c r="AA33" s="115"/>
      <c r="AB33" s="115"/>
      <c r="AC33" s="169" t="s">
        <v>53</v>
      </c>
      <c r="AD33" s="169"/>
      <c r="AE33" s="169"/>
      <c r="AF33" s="169"/>
      <c r="AG33" s="169"/>
      <c r="AH33" s="171" t="s">
        <v>59</v>
      </c>
      <c r="AI33" s="171"/>
      <c r="AJ33" s="171"/>
      <c r="AK33" s="171"/>
      <c r="AL33" s="171"/>
      <c r="AM33" s="171"/>
      <c r="AN33" s="171"/>
      <c r="AO33" s="171"/>
      <c r="AP33" s="171"/>
      <c r="AQ33" s="171"/>
      <c r="AR33" s="171"/>
      <c r="AS33" s="171"/>
      <c r="AT33" s="171"/>
      <c r="AU33" s="171"/>
      <c r="AV33" s="171"/>
      <c r="AW33" s="171"/>
      <c r="AX33" s="171"/>
      <c r="AY33" s="171"/>
      <c r="AZ33" s="171"/>
      <c r="BA33" s="29"/>
    </row>
    <row r="34" spans="1:53" s="3" customFormat="1" ht="6" customHeight="1">
      <c r="A34" s="2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25"/>
    </row>
    <row r="35" spans="1:53" s="3" customFormat="1" ht="51" customHeight="1">
      <c r="A35" s="24"/>
      <c r="B35" s="4"/>
      <c r="C35" s="4"/>
      <c r="D35" s="4"/>
      <c r="E35" s="4"/>
      <c r="F35" s="4"/>
      <c r="G35" s="4"/>
      <c r="H35" s="4"/>
      <c r="I35" s="4"/>
      <c r="J35" s="4"/>
      <c r="K35" s="164" t="s">
        <v>0</v>
      </c>
      <c r="L35" s="164"/>
      <c r="M35" s="164"/>
      <c r="N35" s="164"/>
      <c r="O35" s="164"/>
      <c r="P35" s="164"/>
      <c r="Q35" s="164"/>
      <c r="R35" s="164"/>
      <c r="S35" s="164"/>
      <c r="T35" s="164"/>
      <c r="U35" s="164"/>
      <c r="V35" s="164"/>
      <c r="W35" s="164"/>
      <c r="X35" s="164"/>
      <c r="Y35" s="164"/>
      <c r="Z35" s="164"/>
      <c r="AA35" s="164"/>
      <c r="AB35" s="164" t="s">
        <v>1</v>
      </c>
      <c r="AC35" s="164"/>
      <c r="AD35" s="164"/>
      <c r="AE35" s="164"/>
      <c r="AF35" s="164"/>
      <c r="AG35" s="164"/>
      <c r="AH35" s="164"/>
      <c r="AI35" s="164"/>
      <c r="AJ35" s="164"/>
      <c r="AK35" s="164"/>
      <c r="AL35" s="164"/>
      <c r="AM35" s="164"/>
      <c r="AN35" s="164"/>
      <c r="AO35" s="164"/>
      <c r="AP35" s="164"/>
      <c r="AQ35" s="4"/>
      <c r="AR35" s="4"/>
      <c r="AS35" s="4"/>
      <c r="AT35" s="4"/>
      <c r="AU35" s="4"/>
      <c r="AV35" s="4"/>
      <c r="AW35" s="4"/>
      <c r="AX35" s="4"/>
      <c r="AY35" s="4"/>
      <c r="AZ35" s="4"/>
      <c r="BA35" s="25"/>
    </row>
    <row r="36" spans="1:53" s="3" customFormat="1" ht="22.5" customHeight="1">
      <c r="A36" s="24"/>
      <c r="B36" s="4"/>
      <c r="C36" s="4"/>
      <c r="D36" s="4"/>
      <c r="E36" s="4"/>
      <c r="F36" s="4"/>
      <c r="G36" s="4"/>
      <c r="H36" s="4"/>
      <c r="I36" s="4"/>
      <c r="J36" s="4"/>
      <c r="K36" s="165" t="s">
        <v>92</v>
      </c>
      <c r="L36" s="165"/>
      <c r="M36" s="165"/>
      <c r="N36" s="165"/>
      <c r="O36" s="165"/>
      <c r="P36" s="165"/>
      <c r="Q36" s="165"/>
      <c r="R36" s="165"/>
      <c r="S36" s="165"/>
      <c r="T36" s="165"/>
      <c r="U36" s="165"/>
      <c r="V36" s="165"/>
      <c r="W36" s="165"/>
      <c r="X36" s="165"/>
      <c r="Y36" s="165"/>
      <c r="Z36" s="165"/>
      <c r="AA36" s="165"/>
      <c r="AB36" s="165" t="s">
        <v>93</v>
      </c>
      <c r="AC36" s="165"/>
      <c r="AD36" s="165"/>
      <c r="AE36" s="165"/>
      <c r="AF36" s="165"/>
      <c r="AG36" s="165"/>
      <c r="AH36" s="165"/>
      <c r="AI36" s="165"/>
      <c r="AJ36" s="165"/>
      <c r="AK36" s="165"/>
      <c r="AL36" s="165"/>
      <c r="AM36" s="165"/>
      <c r="AN36" s="165"/>
      <c r="AO36" s="165"/>
      <c r="AP36" s="165"/>
      <c r="AQ36" s="4"/>
      <c r="AR36" s="4"/>
      <c r="AS36" s="4"/>
      <c r="AT36" s="4"/>
      <c r="AU36" s="4"/>
      <c r="AV36" s="4"/>
      <c r="AW36" s="4"/>
      <c r="AX36" s="4"/>
      <c r="AY36" s="4"/>
      <c r="AZ36" s="4"/>
      <c r="BA36" s="25"/>
    </row>
    <row r="37" spans="1:53" s="3" customFormat="1" ht="6" customHeight="1" thickBot="1">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4"/>
    </row>
    <row r="38" spans="2:52" s="3" customFormat="1" ht="27" customHeight="1" thickBot="1" thickTop="1">
      <c r="B38" s="103" t="s">
        <v>17</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3" s="3" customFormat="1" ht="6" customHeight="1" thickBot="1" thickTop="1">
      <c r="A39" s="20"/>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21"/>
    </row>
    <row r="40" spans="1:53" s="3" customFormat="1" ht="15" customHeight="1" thickBot="1">
      <c r="A40" s="24"/>
      <c r="B40" s="166" t="s">
        <v>41</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8"/>
      <c r="BA40" s="25"/>
    </row>
    <row r="41" spans="1:53" s="35" customFormat="1" ht="15" customHeight="1">
      <c r="A41" s="36"/>
      <c r="B41" s="172" t="s">
        <v>18</v>
      </c>
      <c r="C41" s="172"/>
      <c r="D41" s="172"/>
      <c r="E41" s="172"/>
      <c r="F41" s="172"/>
      <c r="G41" s="172"/>
      <c r="H41" s="172"/>
      <c r="I41" s="172" t="s">
        <v>39</v>
      </c>
      <c r="J41" s="172"/>
      <c r="K41" s="172"/>
      <c r="L41" s="172"/>
      <c r="M41" s="172"/>
      <c r="N41" s="172"/>
      <c r="O41" s="172"/>
      <c r="P41" s="172" t="s">
        <v>40</v>
      </c>
      <c r="Q41" s="172"/>
      <c r="R41" s="172"/>
      <c r="S41" s="172"/>
      <c r="T41" s="172"/>
      <c r="U41" s="172"/>
      <c r="V41" s="172"/>
      <c r="W41" s="172" t="s">
        <v>33</v>
      </c>
      <c r="X41" s="172"/>
      <c r="Y41" s="172"/>
      <c r="Z41" s="172"/>
      <c r="AA41" s="172"/>
      <c r="AB41" s="172" t="s">
        <v>34</v>
      </c>
      <c r="AC41" s="172"/>
      <c r="AD41" s="172"/>
      <c r="AE41" s="172"/>
      <c r="AF41" s="172"/>
      <c r="AG41" s="172" t="s">
        <v>35</v>
      </c>
      <c r="AH41" s="172"/>
      <c r="AI41" s="172"/>
      <c r="AJ41" s="172"/>
      <c r="AK41" s="172"/>
      <c r="AL41" s="172" t="s">
        <v>36</v>
      </c>
      <c r="AM41" s="172"/>
      <c r="AN41" s="172"/>
      <c r="AO41" s="172"/>
      <c r="AP41" s="172"/>
      <c r="AQ41" s="172" t="s">
        <v>37</v>
      </c>
      <c r="AR41" s="172"/>
      <c r="AS41" s="172"/>
      <c r="AT41" s="172"/>
      <c r="AU41" s="172"/>
      <c r="AV41" s="172" t="s">
        <v>38</v>
      </c>
      <c r="AW41" s="172"/>
      <c r="AX41" s="172"/>
      <c r="AY41" s="172"/>
      <c r="AZ41" s="172"/>
      <c r="BA41" s="37"/>
    </row>
    <row r="42" spans="1:56" s="40" customFormat="1" ht="14.25" customHeight="1">
      <c r="A42" s="38"/>
      <c r="B42" s="72" t="s">
        <v>107</v>
      </c>
      <c r="C42" s="72"/>
      <c r="D42" s="72"/>
      <c r="E42" s="72"/>
      <c r="F42" s="72"/>
      <c r="G42" s="72"/>
      <c r="H42" s="72"/>
      <c r="I42" s="90">
        <v>43190</v>
      </c>
      <c r="J42" s="72"/>
      <c r="K42" s="72"/>
      <c r="L42" s="72"/>
      <c r="M42" s="72"/>
      <c r="N42" s="72"/>
      <c r="O42" s="72"/>
      <c r="P42" s="90">
        <v>43101</v>
      </c>
      <c r="Q42" s="72"/>
      <c r="R42" s="72"/>
      <c r="S42" s="72"/>
      <c r="T42" s="72"/>
      <c r="U42" s="72"/>
      <c r="V42" s="72"/>
      <c r="W42" s="92">
        <v>172</v>
      </c>
      <c r="X42" s="93"/>
      <c r="Y42" s="93"/>
      <c r="Z42" s="93"/>
      <c r="AA42" s="94"/>
      <c r="AB42" s="92">
        <v>165</v>
      </c>
      <c r="AC42" s="93"/>
      <c r="AD42" s="93"/>
      <c r="AE42" s="93"/>
      <c r="AF42" s="94"/>
      <c r="AG42" s="92"/>
      <c r="AH42" s="93"/>
      <c r="AI42" s="93"/>
      <c r="AJ42" s="93"/>
      <c r="AK42" s="94"/>
      <c r="AL42" s="92"/>
      <c r="AM42" s="93"/>
      <c r="AN42" s="93"/>
      <c r="AO42" s="93"/>
      <c r="AP42" s="94"/>
      <c r="AQ42" s="78">
        <f>W42/AB42</f>
        <v>1.0424242424242425</v>
      </c>
      <c r="AR42" s="78"/>
      <c r="AS42" s="78"/>
      <c r="AT42" s="78"/>
      <c r="AU42" s="78"/>
      <c r="AV42" s="73">
        <f>+W42/AB42</f>
        <v>1.0424242424242425</v>
      </c>
      <c r="AW42" s="74"/>
      <c r="AX42" s="74"/>
      <c r="AY42" s="74"/>
      <c r="AZ42" s="75"/>
      <c r="BA42" s="39"/>
      <c r="BC42" s="40" t="s">
        <v>107</v>
      </c>
      <c r="BD42" s="40">
        <v>104.24242424242425</v>
      </c>
    </row>
    <row r="43" spans="1:56" s="40" customFormat="1" ht="14.25" customHeight="1">
      <c r="A43" s="38"/>
      <c r="B43" s="72" t="s">
        <v>108</v>
      </c>
      <c r="C43" s="72"/>
      <c r="D43" s="72"/>
      <c r="E43" s="72"/>
      <c r="F43" s="72"/>
      <c r="G43" s="72"/>
      <c r="H43" s="72"/>
      <c r="I43" s="90">
        <v>43281</v>
      </c>
      <c r="J43" s="72"/>
      <c r="K43" s="72"/>
      <c r="L43" s="72"/>
      <c r="M43" s="72"/>
      <c r="N43" s="72"/>
      <c r="O43" s="72"/>
      <c r="P43" s="90">
        <v>43191</v>
      </c>
      <c r="Q43" s="72"/>
      <c r="R43" s="72"/>
      <c r="S43" s="72"/>
      <c r="T43" s="72"/>
      <c r="U43" s="72"/>
      <c r="V43" s="72"/>
      <c r="W43" s="72">
        <v>475</v>
      </c>
      <c r="X43" s="72"/>
      <c r="Y43" s="72"/>
      <c r="Z43" s="72"/>
      <c r="AA43" s="72"/>
      <c r="AB43" s="86">
        <v>165</v>
      </c>
      <c r="AC43" s="86"/>
      <c r="AD43" s="86"/>
      <c r="AE43" s="86"/>
      <c r="AF43" s="86"/>
      <c r="AG43" s="72"/>
      <c r="AH43" s="72"/>
      <c r="AI43" s="72"/>
      <c r="AJ43" s="72"/>
      <c r="AK43" s="72"/>
      <c r="AL43" s="72"/>
      <c r="AM43" s="72"/>
      <c r="AN43" s="72"/>
      <c r="AO43" s="72"/>
      <c r="AP43" s="72"/>
      <c r="AQ43" s="78">
        <f>W43/AB43</f>
        <v>2.878787878787879</v>
      </c>
      <c r="AR43" s="78"/>
      <c r="AS43" s="78"/>
      <c r="AT43" s="78"/>
      <c r="AU43" s="78"/>
      <c r="AV43" s="73">
        <f>+W43/AB43</f>
        <v>2.878787878787879</v>
      </c>
      <c r="AW43" s="74"/>
      <c r="AX43" s="74"/>
      <c r="AY43" s="74"/>
      <c r="AZ43" s="75"/>
      <c r="BA43" s="39"/>
      <c r="BC43" s="40" t="s">
        <v>108</v>
      </c>
      <c r="BD43" s="40">
        <v>287.8787878787879</v>
      </c>
    </row>
    <row r="44" spans="1:56" s="40" customFormat="1" ht="14.25" customHeight="1">
      <c r="A44" s="38"/>
      <c r="B44" s="72" t="s">
        <v>114</v>
      </c>
      <c r="C44" s="72"/>
      <c r="D44" s="72"/>
      <c r="E44" s="72"/>
      <c r="F44" s="72"/>
      <c r="G44" s="72"/>
      <c r="H44" s="72"/>
      <c r="I44" s="90">
        <v>43373</v>
      </c>
      <c r="J44" s="72"/>
      <c r="K44" s="72"/>
      <c r="L44" s="72"/>
      <c r="M44" s="72"/>
      <c r="N44" s="72"/>
      <c r="O44" s="72"/>
      <c r="P44" s="90">
        <v>43397</v>
      </c>
      <c r="Q44" s="72"/>
      <c r="R44" s="72"/>
      <c r="S44" s="72"/>
      <c r="T44" s="72"/>
      <c r="U44" s="72"/>
      <c r="V44" s="72"/>
      <c r="W44" s="72">
        <v>326</v>
      </c>
      <c r="X44" s="72"/>
      <c r="Y44" s="72"/>
      <c r="Z44" s="72"/>
      <c r="AA44" s="72"/>
      <c r="AB44" s="72">
        <v>165</v>
      </c>
      <c r="AC44" s="72"/>
      <c r="AD44" s="72"/>
      <c r="AE44" s="72"/>
      <c r="AF44" s="72"/>
      <c r="AG44" s="72"/>
      <c r="AH44" s="72"/>
      <c r="AI44" s="72"/>
      <c r="AJ44" s="72"/>
      <c r="AK44" s="72"/>
      <c r="AL44" s="72"/>
      <c r="AM44" s="72"/>
      <c r="AN44" s="72"/>
      <c r="AO44" s="72"/>
      <c r="AP44" s="72"/>
      <c r="AQ44" s="78">
        <f>W44/AB44</f>
        <v>1.9757575757575758</v>
      </c>
      <c r="AR44" s="78"/>
      <c r="AS44" s="78"/>
      <c r="AT44" s="78"/>
      <c r="AU44" s="78"/>
      <c r="AV44" s="73">
        <f>+W44/AB44</f>
        <v>1.9757575757575758</v>
      </c>
      <c r="AW44" s="74"/>
      <c r="AX44" s="74"/>
      <c r="AY44" s="74"/>
      <c r="AZ44" s="75"/>
      <c r="BA44" s="39"/>
      <c r="BC44" s="40" t="s">
        <v>106</v>
      </c>
      <c r="BD44" s="40">
        <v>197.575757575758</v>
      </c>
    </row>
    <row r="45" spans="1:56" s="40" customFormat="1" ht="14.25" customHeight="1" thickBot="1">
      <c r="A45" s="38"/>
      <c r="B45" s="76" t="s">
        <v>123</v>
      </c>
      <c r="C45" s="76"/>
      <c r="D45" s="76"/>
      <c r="E45" s="76"/>
      <c r="F45" s="76"/>
      <c r="G45" s="76"/>
      <c r="H45" s="76"/>
      <c r="I45" s="173">
        <v>43465</v>
      </c>
      <c r="J45" s="174"/>
      <c r="K45" s="174"/>
      <c r="L45" s="174"/>
      <c r="M45" s="174"/>
      <c r="N45" s="174"/>
      <c r="O45" s="174"/>
      <c r="P45" s="90">
        <v>43122</v>
      </c>
      <c r="Q45" s="72"/>
      <c r="R45" s="72"/>
      <c r="S45" s="72"/>
      <c r="T45" s="72"/>
      <c r="U45" s="72"/>
      <c r="V45" s="72"/>
      <c r="W45" s="76">
        <v>424</v>
      </c>
      <c r="X45" s="76"/>
      <c r="Y45" s="76"/>
      <c r="Z45" s="76"/>
      <c r="AA45" s="76"/>
      <c r="AB45" s="76">
        <v>165</v>
      </c>
      <c r="AC45" s="76"/>
      <c r="AD45" s="76"/>
      <c r="AE45" s="76"/>
      <c r="AF45" s="76"/>
      <c r="AG45" s="76"/>
      <c r="AH45" s="76"/>
      <c r="AI45" s="76"/>
      <c r="AJ45" s="76"/>
      <c r="AK45" s="76"/>
      <c r="AL45" s="76"/>
      <c r="AM45" s="76"/>
      <c r="AN45" s="76"/>
      <c r="AO45" s="76"/>
      <c r="AP45" s="76"/>
      <c r="AQ45" s="76">
        <f>+W45/AB45</f>
        <v>2.56969696969697</v>
      </c>
      <c r="AR45" s="76"/>
      <c r="AS45" s="76"/>
      <c r="AT45" s="76"/>
      <c r="AU45" s="76"/>
      <c r="AV45" s="77">
        <f>+AQ45</f>
        <v>2.56969696969697</v>
      </c>
      <c r="AW45" s="77"/>
      <c r="AX45" s="77"/>
      <c r="AY45" s="77"/>
      <c r="AZ45" s="77"/>
      <c r="BA45" s="39"/>
      <c r="BC45" s="40" t="s">
        <v>123</v>
      </c>
      <c r="BD45" s="40">
        <v>256.969697</v>
      </c>
    </row>
    <row r="46" spans="1:53" s="35" customFormat="1" ht="14.25" customHeight="1" thickBot="1">
      <c r="A46" s="36"/>
      <c r="B46" s="178" t="s">
        <v>19</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80"/>
      <c r="AQ46" s="176">
        <f>AVERAGE(AQ42:AU45)</f>
        <v>2.1166666666666667</v>
      </c>
      <c r="AR46" s="176"/>
      <c r="AS46" s="176"/>
      <c r="AT46" s="176"/>
      <c r="AU46" s="176"/>
      <c r="AV46" s="177">
        <f>AVERAGE(AV42:AZ45)</f>
        <v>2.1166666666666667</v>
      </c>
      <c r="AW46" s="177"/>
      <c r="AX46" s="177"/>
      <c r="AY46" s="177"/>
      <c r="AZ46" s="177"/>
      <c r="BA46" s="37"/>
    </row>
    <row r="47" spans="1:53" s="3" customFormat="1" ht="13.5" customHeight="1" thickBot="1">
      <c r="A47" s="2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25"/>
    </row>
    <row r="48" spans="1:53" s="46" customFormat="1" ht="15.75" thickBot="1">
      <c r="A48" s="44"/>
      <c r="B48" s="166" t="s">
        <v>115</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8"/>
      <c r="BA48" s="45"/>
    </row>
    <row r="49" spans="1:53" s="52" customFormat="1" ht="233.25" customHeight="1">
      <c r="A49" s="47"/>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50"/>
      <c r="BA49" s="51"/>
    </row>
    <row r="50" spans="1:53" s="52" customFormat="1" ht="15.75" thickBot="1">
      <c r="A50" s="47"/>
      <c r="B50" s="53"/>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5"/>
      <c r="BA50" s="51"/>
    </row>
    <row r="51" spans="1:53" s="52" customFormat="1" ht="15.75" thickBot="1">
      <c r="A51" s="47"/>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1"/>
    </row>
    <row r="52" spans="1:53" s="46" customFormat="1" ht="20.25" customHeight="1">
      <c r="A52" s="44"/>
      <c r="B52" s="184" t="s">
        <v>54</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1" t="s">
        <v>42</v>
      </c>
      <c r="AV52" s="181"/>
      <c r="AW52" s="181"/>
      <c r="AX52" s="181"/>
      <c r="AY52" s="181"/>
      <c r="AZ52" s="181"/>
      <c r="BA52" s="45"/>
    </row>
    <row r="53" spans="1:53" s="46" customFormat="1" ht="10.5" customHeight="1">
      <c r="A53" s="44"/>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2"/>
      <c r="AV53" s="182"/>
      <c r="AW53" s="182"/>
      <c r="AX53" s="182"/>
      <c r="AY53" s="182"/>
      <c r="AZ53" s="182"/>
      <c r="BA53" s="45"/>
    </row>
    <row r="54" spans="1:53" s="46" customFormat="1" ht="15.75" customHeight="1">
      <c r="A54" s="44"/>
      <c r="B54" s="175" t="s">
        <v>18</v>
      </c>
      <c r="C54" s="175"/>
      <c r="D54" s="175"/>
      <c r="E54" s="175"/>
      <c r="F54" s="175"/>
      <c r="G54" s="175"/>
      <c r="H54" s="175"/>
      <c r="I54" s="175" t="s">
        <v>40</v>
      </c>
      <c r="J54" s="175"/>
      <c r="K54" s="175"/>
      <c r="L54" s="175"/>
      <c r="M54" s="175"/>
      <c r="N54" s="175"/>
      <c r="O54" s="175"/>
      <c r="P54" s="175" t="s">
        <v>55</v>
      </c>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208" t="s">
        <v>43</v>
      </c>
      <c r="AV54" s="208"/>
      <c r="AW54" s="208"/>
      <c r="AX54" s="208" t="s">
        <v>44</v>
      </c>
      <c r="AY54" s="208"/>
      <c r="AZ54" s="208"/>
      <c r="BA54" s="45"/>
    </row>
    <row r="55" spans="1:53" s="59" customFormat="1" ht="60" customHeight="1">
      <c r="A55" s="57"/>
      <c r="B55" s="183" t="s">
        <v>91</v>
      </c>
      <c r="C55" s="183"/>
      <c r="D55" s="183"/>
      <c r="E55" s="183"/>
      <c r="F55" s="183"/>
      <c r="G55" s="183"/>
      <c r="H55" s="183"/>
      <c r="I55" s="90">
        <v>43196</v>
      </c>
      <c r="J55" s="72"/>
      <c r="K55" s="72"/>
      <c r="L55" s="72"/>
      <c r="M55" s="72"/>
      <c r="N55" s="72"/>
      <c r="O55" s="72"/>
      <c r="P55" s="83" t="s">
        <v>97</v>
      </c>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5"/>
      <c r="AU55" s="82"/>
      <c r="AV55" s="82"/>
      <c r="AW55" s="82"/>
      <c r="AX55" s="91" t="s">
        <v>98</v>
      </c>
      <c r="AY55" s="91"/>
      <c r="AZ55" s="91"/>
      <c r="BA55" s="58"/>
    </row>
    <row r="56" spans="1:53" s="59" customFormat="1" ht="79.5" customHeight="1">
      <c r="A56" s="57"/>
      <c r="B56" s="183" t="s">
        <v>94</v>
      </c>
      <c r="C56" s="183"/>
      <c r="D56" s="183"/>
      <c r="E56" s="183"/>
      <c r="F56" s="183"/>
      <c r="G56" s="183"/>
      <c r="H56" s="183"/>
      <c r="I56" s="90">
        <v>43308</v>
      </c>
      <c r="J56" s="72"/>
      <c r="K56" s="72"/>
      <c r="L56" s="72"/>
      <c r="M56" s="72"/>
      <c r="N56" s="72"/>
      <c r="O56" s="72"/>
      <c r="P56" s="83" t="s">
        <v>116</v>
      </c>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5"/>
      <c r="AU56" s="82"/>
      <c r="AV56" s="82"/>
      <c r="AW56" s="82"/>
      <c r="AX56" s="69" t="s">
        <v>60</v>
      </c>
      <c r="AY56" s="70"/>
      <c r="AZ56" s="71"/>
      <c r="BA56" s="58"/>
    </row>
    <row r="57" spans="1:53" s="59" customFormat="1" ht="72.75" customHeight="1">
      <c r="A57" s="57"/>
      <c r="B57" s="91" t="s">
        <v>110</v>
      </c>
      <c r="C57" s="91"/>
      <c r="D57" s="91"/>
      <c r="E57" s="91"/>
      <c r="F57" s="91"/>
      <c r="G57" s="91"/>
      <c r="H57" s="91"/>
      <c r="I57" s="90">
        <v>43397</v>
      </c>
      <c r="J57" s="72"/>
      <c r="K57" s="72"/>
      <c r="L57" s="72"/>
      <c r="M57" s="72"/>
      <c r="N57" s="72"/>
      <c r="O57" s="72"/>
      <c r="P57" s="79" t="s">
        <v>109</v>
      </c>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1"/>
      <c r="AU57" s="82"/>
      <c r="AV57" s="82"/>
      <c r="AW57" s="82"/>
      <c r="AX57" s="69" t="s">
        <v>60</v>
      </c>
      <c r="AY57" s="70"/>
      <c r="AZ57" s="71"/>
      <c r="BA57" s="58"/>
    </row>
    <row r="58" spans="1:53" s="59" customFormat="1" ht="105.75" customHeight="1" thickBot="1">
      <c r="A58" s="57"/>
      <c r="B58" s="196" t="s">
        <v>121</v>
      </c>
      <c r="C58" s="197"/>
      <c r="D58" s="197"/>
      <c r="E58" s="197"/>
      <c r="F58" s="197"/>
      <c r="G58" s="197"/>
      <c r="H58" s="198"/>
      <c r="I58" s="261">
        <v>43487</v>
      </c>
      <c r="J58" s="248"/>
      <c r="K58" s="248"/>
      <c r="L58" s="248"/>
      <c r="M58" s="248"/>
      <c r="N58" s="248"/>
      <c r="O58" s="249"/>
      <c r="P58" s="199" t="s">
        <v>124</v>
      </c>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1"/>
      <c r="AU58" s="202"/>
      <c r="AV58" s="203"/>
      <c r="AW58" s="204"/>
      <c r="AX58" s="205" t="s">
        <v>60</v>
      </c>
      <c r="AY58" s="206"/>
      <c r="AZ58" s="207"/>
      <c r="BA58" s="58"/>
    </row>
    <row r="59" spans="1:53" s="52" customFormat="1" ht="6.75" customHeight="1" thickBot="1">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2"/>
    </row>
    <row r="60" ht="15" thickTop="1"/>
  </sheetData>
  <sheetProtection/>
  <mergeCells count="154">
    <mergeCell ref="B58:H58"/>
    <mergeCell ref="I58:O58"/>
    <mergeCell ref="P58:AT58"/>
    <mergeCell ref="AU58:AW58"/>
    <mergeCell ref="AX58:AZ58"/>
    <mergeCell ref="B54:H54"/>
    <mergeCell ref="I54:O54"/>
    <mergeCell ref="AU54:AW54"/>
    <mergeCell ref="AX54:AZ54"/>
    <mergeCell ref="B56:H56"/>
    <mergeCell ref="S3:U3"/>
    <mergeCell ref="V3:AG3"/>
    <mergeCell ref="AH3:AJ3"/>
    <mergeCell ref="AH4:AJ4"/>
    <mergeCell ref="AK3:AT3"/>
    <mergeCell ref="AG45:AK45"/>
    <mergeCell ref="AQ44:AU44"/>
    <mergeCell ref="AB44:AF44"/>
    <mergeCell ref="AL44:AP44"/>
    <mergeCell ref="P41:V41"/>
    <mergeCell ref="B55:H55"/>
    <mergeCell ref="I55:O55"/>
    <mergeCell ref="P55:AT55"/>
    <mergeCell ref="AU55:AW55"/>
    <mergeCell ref="AX55:AZ55"/>
    <mergeCell ref="B52:AT53"/>
    <mergeCell ref="B45:H45"/>
    <mergeCell ref="I45:O45"/>
    <mergeCell ref="P45:V45"/>
    <mergeCell ref="W45:AA45"/>
    <mergeCell ref="P54:AT54"/>
    <mergeCell ref="B48:AZ48"/>
    <mergeCell ref="AQ46:AU46"/>
    <mergeCell ref="AV46:AZ46"/>
    <mergeCell ref="B46:AP46"/>
    <mergeCell ref="AU52:AZ53"/>
    <mergeCell ref="I43:O43"/>
    <mergeCell ref="P43:V43"/>
    <mergeCell ref="W43:AA43"/>
    <mergeCell ref="B44:H44"/>
    <mergeCell ref="I44:O44"/>
    <mergeCell ref="P44:V44"/>
    <mergeCell ref="W44:AA44"/>
    <mergeCell ref="W41:AA41"/>
    <mergeCell ref="P42:V42"/>
    <mergeCell ref="W42:AA42"/>
    <mergeCell ref="AB42:AF42"/>
    <mergeCell ref="B41:H41"/>
    <mergeCell ref="B42:H42"/>
    <mergeCell ref="I42:O42"/>
    <mergeCell ref="AC33:AG33"/>
    <mergeCell ref="T30:X30"/>
    <mergeCell ref="AH33:AZ33"/>
    <mergeCell ref="AV41:AZ41"/>
    <mergeCell ref="AQ41:AU41"/>
    <mergeCell ref="AL41:AP41"/>
    <mergeCell ref="AG41:AK41"/>
    <mergeCell ref="AB41:AF41"/>
    <mergeCell ref="B38:AZ38"/>
    <mergeCell ref="I41:O41"/>
    <mergeCell ref="K35:AA35"/>
    <mergeCell ref="AB35:AP35"/>
    <mergeCell ref="K36:AA36"/>
    <mergeCell ref="AB36:AP36"/>
    <mergeCell ref="B40:AZ40"/>
    <mergeCell ref="B39:AZ39"/>
    <mergeCell ref="AU23:AZ24"/>
    <mergeCell ref="AP23:AT24"/>
    <mergeCell ref="J26:AZ28"/>
    <mergeCell ref="O30:Q30"/>
    <mergeCell ref="Y30:AA30"/>
    <mergeCell ref="AD30:AG30"/>
    <mergeCell ref="B25:AZ25"/>
    <mergeCell ref="J30:N30"/>
    <mergeCell ref="B26:I28"/>
    <mergeCell ref="AH30:AJ30"/>
    <mergeCell ref="G1:R4"/>
    <mergeCell ref="S1:AT1"/>
    <mergeCell ref="S2:AT2"/>
    <mergeCell ref="AK4:AT4"/>
    <mergeCell ref="V4:AG4"/>
    <mergeCell ref="AK21:AZ21"/>
    <mergeCell ref="B15:AZ15"/>
    <mergeCell ref="I12:AZ12"/>
    <mergeCell ref="B14:H14"/>
    <mergeCell ref="B12:H12"/>
    <mergeCell ref="B20:AZ20"/>
    <mergeCell ref="AP22:AT22"/>
    <mergeCell ref="AU22:AZ22"/>
    <mergeCell ref="AK22:AO22"/>
    <mergeCell ref="B31:AZ31"/>
    <mergeCell ref="B32:AZ32"/>
    <mergeCell ref="B30:H30"/>
    <mergeCell ref="AK23:AO24"/>
    <mergeCell ref="AF21:AJ22"/>
    <mergeCell ref="B29:AZ29"/>
    <mergeCell ref="B33:E33"/>
    <mergeCell ref="F33:AB33"/>
    <mergeCell ref="AF18:AJ19"/>
    <mergeCell ref="AR10:AT10"/>
    <mergeCell ref="AP10:AQ10"/>
    <mergeCell ref="AN10:AO10"/>
    <mergeCell ref="AK10:AM10"/>
    <mergeCell ref="B22:D23"/>
    <mergeCell ref="AK18:AZ19"/>
    <mergeCell ref="AF23:AJ24"/>
    <mergeCell ref="I8:AL8"/>
    <mergeCell ref="B10:H10"/>
    <mergeCell ref="B13:AZ13"/>
    <mergeCell ref="AR8:AW8"/>
    <mergeCell ref="B18:G19"/>
    <mergeCell ref="H18:AD18"/>
    <mergeCell ref="H19:AD19"/>
    <mergeCell ref="B16:H16"/>
    <mergeCell ref="I14:AZ14"/>
    <mergeCell ref="I16:AZ16"/>
    <mergeCell ref="AY10:AZ10"/>
    <mergeCell ref="AV10:AX10"/>
    <mergeCell ref="T22:AD23"/>
    <mergeCell ref="O22:S23"/>
    <mergeCell ref="E22:M23"/>
    <mergeCell ref="B6:AZ6"/>
    <mergeCell ref="B8:H8"/>
    <mergeCell ref="B7:AZ7"/>
    <mergeCell ref="B9:AZ9"/>
    <mergeCell ref="B11:AZ11"/>
    <mergeCell ref="AN8:AQ8"/>
    <mergeCell ref="B17:AZ17"/>
    <mergeCell ref="I10:AI10"/>
    <mergeCell ref="I56:O56"/>
    <mergeCell ref="B57:H57"/>
    <mergeCell ref="I57:O57"/>
    <mergeCell ref="AG42:AK42"/>
    <mergeCell ref="AL42:AP42"/>
    <mergeCell ref="AQ42:AU42"/>
    <mergeCell ref="AV42:AZ42"/>
    <mergeCell ref="AX57:AZ57"/>
    <mergeCell ref="B43:H43"/>
    <mergeCell ref="P57:AT57"/>
    <mergeCell ref="AU57:AW57"/>
    <mergeCell ref="P56:AT56"/>
    <mergeCell ref="AU56:AW56"/>
    <mergeCell ref="AB43:AF43"/>
    <mergeCell ref="AG43:AK43"/>
    <mergeCell ref="AB45:AF45"/>
    <mergeCell ref="AG44:AK44"/>
    <mergeCell ref="AX56:AZ56"/>
    <mergeCell ref="AL43:AP43"/>
    <mergeCell ref="AV44:AZ44"/>
    <mergeCell ref="AL45:AP45"/>
    <mergeCell ref="AQ45:AU45"/>
    <mergeCell ref="AV45:AZ45"/>
    <mergeCell ref="AQ43:AU43"/>
    <mergeCell ref="AV43:AZ43"/>
  </mergeCells>
  <printOptions horizontalCentered="1"/>
  <pageMargins left="0.1968503937007874" right="0.1968503937007874" top="0.3937007874015748" bottom="0.3937007874015748" header="1.062992125984252" footer="0.1968503937007874"/>
  <pageSetup horizontalDpi="600" verticalDpi="600" orientation="portrait" scale="70" r:id="rId2"/>
  <headerFooter>
    <oddHeader xml:space="preserve">&amp;R&amp;"Arial,Normal"&amp;P de &amp;N                                                    </oddHeader>
  </headerFooter>
  <rowBreaks count="1" manualBreakCount="1">
    <brk id="37" max="5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H59"/>
  <sheetViews>
    <sheetView zoomScale="85" zoomScaleNormal="85" zoomScaleSheetLayoutView="100" zoomScalePageLayoutView="0" workbookViewId="0" topLeftCell="A1">
      <selection activeCell="BF21" sqref="BF21"/>
    </sheetView>
  </sheetViews>
  <sheetFormatPr defaultColWidth="11.421875" defaultRowHeight="15"/>
  <cols>
    <col min="1" max="1" width="2.00390625" style="14" customWidth="1"/>
    <col min="2" max="2" width="4.7109375" style="14" customWidth="1"/>
    <col min="3" max="3" width="3.140625" style="14" customWidth="1"/>
    <col min="4" max="10" width="2.7109375" style="14" customWidth="1"/>
    <col min="11" max="12" width="2.421875" style="14" customWidth="1"/>
    <col min="13" max="42" width="2.7109375" style="14" customWidth="1"/>
    <col min="43" max="43" width="3.00390625" style="14" customWidth="1"/>
    <col min="44" max="47" width="2.7109375" style="14" customWidth="1"/>
    <col min="48" max="48" width="3.28125" style="14" customWidth="1"/>
    <col min="49" max="50" width="2.7109375" style="14" customWidth="1"/>
    <col min="51" max="51" width="3.8515625" style="14" customWidth="1"/>
    <col min="52" max="52" width="2.7109375" style="14" customWidth="1"/>
    <col min="53" max="53" width="1.421875" style="14" customWidth="1"/>
    <col min="54" max="16384" width="11.421875" style="14" customWidth="1"/>
  </cols>
  <sheetData>
    <row r="1" spans="2:47" ht="18.75" customHeight="1" thickTop="1">
      <c r="B1" s="1"/>
      <c r="C1" s="1"/>
      <c r="D1" s="1"/>
      <c r="E1" s="1"/>
      <c r="F1" s="1"/>
      <c r="G1" s="128"/>
      <c r="H1" s="129"/>
      <c r="I1" s="129"/>
      <c r="J1" s="129"/>
      <c r="K1" s="129"/>
      <c r="L1" s="129"/>
      <c r="M1" s="129"/>
      <c r="N1" s="129"/>
      <c r="O1" s="129"/>
      <c r="P1" s="129"/>
      <c r="Q1" s="129"/>
      <c r="R1" s="129"/>
      <c r="S1" s="134" t="s">
        <v>45</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5"/>
      <c r="AU1" s="8"/>
    </row>
    <row r="2" spans="2:47" ht="18.75" customHeight="1">
      <c r="B2" s="1"/>
      <c r="C2" s="1"/>
      <c r="D2" s="1"/>
      <c r="E2" s="1"/>
      <c r="F2" s="1"/>
      <c r="G2" s="130"/>
      <c r="H2" s="131"/>
      <c r="I2" s="131"/>
      <c r="J2" s="131"/>
      <c r="K2" s="131"/>
      <c r="L2" s="131"/>
      <c r="M2" s="131"/>
      <c r="N2" s="131"/>
      <c r="O2" s="131"/>
      <c r="P2" s="131"/>
      <c r="Q2" s="131"/>
      <c r="R2" s="131"/>
      <c r="S2" s="136" t="s">
        <v>46</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7"/>
      <c r="AU2" s="18"/>
    </row>
    <row r="3" spans="2:47" ht="19.5" customHeight="1">
      <c r="B3" s="1"/>
      <c r="C3" s="1"/>
      <c r="D3" s="1"/>
      <c r="E3" s="1"/>
      <c r="F3" s="1"/>
      <c r="G3" s="130"/>
      <c r="H3" s="131"/>
      <c r="I3" s="131"/>
      <c r="J3" s="131"/>
      <c r="K3" s="131"/>
      <c r="L3" s="131"/>
      <c r="M3" s="131"/>
      <c r="N3" s="131"/>
      <c r="O3" s="131"/>
      <c r="P3" s="131"/>
      <c r="Q3" s="131"/>
      <c r="R3" s="131"/>
      <c r="S3" s="186" t="s">
        <v>3</v>
      </c>
      <c r="T3" s="187"/>
      <c r="U3" s="188"/>
      <c r="V3" s="189" t="s">
        <v>47</v>
      </c>
      <c r="W3" s="190"/>
      <c r="X3" s="190"/>
      <c r="Y3" s="190"/>
      <c r="Z3" s="190"/>
      <c r="AA3" s="190"/>
      <c r="AB3" s="190"/>
      <c r="AC3" s="190"/>
      <c r="AD3" s="190"/>
      <c r="AE3" s="190"/>
      <c r="AF3" s="190"/>
      <c r="AG3" s="191"/>
      <c r="AH3" s="186" t="s">
        <v>5</v>
      </c>
      <c r="AI3" s="187"/>
      <c r="AJ3" s="188"/>
      <c r="AK3" s="193">
        <v>1</v>
      </c>
      <c r="AL3" s="194"/>
      <c r="AM3" s="194"/>
      <c r="AN3" s="194"/>
      <c r="AO3" s="194"/>
      <c r="AP3" s="194"/>
      <c r="AQ3" s="194"/>
      <c r="AR3" s="194"/>
      <c r="AS3" s="194"/>
      <c r="AT3" s="195"/>
      <c r="AU3" s="19"/>
    </row>
    <row r="4" spans="2:47" ht="18.75" customHeight="1" thickBot="1">
      <c r="B4" s="1"/>
      <c r="C4" s="1"/>
      <c r="D4" s="1"/>
      <c r="E4" s="1"/>
      <c r="F4" s="1"/>
      <c r="G4" s="132"/>
      <c r="H4" s="133"/>
      <c r="I4" s="133"/>
      <c r="J4" s="133"/>
      <c r="K4" s="133"/>
      <c r="L4" s="133"/>
      <c r="M4" s="133"/>
      <c r="N4" s="133"/>
      <c r="O4" s="133"/>
      <c r="P4" s="133"/>
      <c r="Q4" s="133"/>
      <c r="R4" s="133"/>
      <c r="S4" s="2" t="s">
        <v>4</v>
      </c>
      <c r="T4" s="2"/>
      <c r="U4" s="2"/>
      <c r="V4" s="141">
        <v>42821</v>
      </c>
      <c r="W4" s="142"/>
      <c r="X4" s="142"/>
      <c r="Y4" s="142"/>
      <c r="Z4" s="142"/>
      <c r="AA4" s="142"/>
      <c r="AB4" s="142"/>
      <c r="AC4" s="142"/>
      <c r="AD4" s="142"/>
      <c r="AE4" s="142"/>
      <c r="AF4" s="142"/>
      <c r="AG4" s="143"/>
      <c r="AH4" s="138" t="s">
        <v>6</v>
      </c>
      <c r="AI4" s="139"/>
      <c r="AJ4" s="192"/>
      <c r="AK4" s="138"/>
      <c r="AL4" s="139"/>
      <c r="AM4" s="139"/>
      <c r="AN4" s="139"/>
      <c r="AO4" s="139"/>
      <c r="AP4" s="139"/>
      <c r="AQ4" s="139"/>
      <c r="AR4" s="139"/>
      <c r="AS4" s="139"/>
      <c r="AT4" s="140"/>
      <c r="AU4" s="19"/>
    </row>
    <row r="5" spans="2:40" ht="8.25" customHeight="1" thickTop="1">
      <c r="B5" s="41"/>
      <c r="C5" s="41"/>
      <c r="D5" s="41"/>
      <c r="E5" s="41"/>
      <c r="F5" s="41"/>
      <c r="G5" s="41"/>
      <c r="H5" s="41"/>
      <c r="I5" s="42"/>
      <c r="J5" s="42"/>
      <c r="K5" s="42"/>
      <c r="L5" s="42"/>
      <c r="M5" s="42"/>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52" s="3" customFormat="1" ht="18" customHeight="1" thickBot="1">
      <c r="B6" s="103" t="s">
        <v>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3" s="3" customFormat="1" ht="6" customHeight="1" thickTop="1">
      <c r="A7" s="20"/>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21"/>
    </row>
    <row r="8" spans="1:53" s="11" customFormat="1" ht="29.25" customHeight="1">
      <c r="A8" s="22"/>
      <c r="B8" s="104" t="s">
        <v>11</v>
      </c>
      <c r="C8" s="104"/>
      <c r="D8" s="104"/>
      <c r="E8" s="104"/>
      <c r="F8" s="104"/>
      <c r="G8" s="104"/>
      <c r="H8" s="104"/>
      <c r="I8" s="106" t="s">
        <v>48</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N8" s="87" t="s">
        <v>13</v>
      </c>
      <c r="AO8" s="87"/>
      <c r="AP8" s="87"/>
      <c r="AQ8" s="87"/>
      <c r="AR8" s="106" t="s">
        <v>67</v>
      </c>
      <c r="AS8" s="106"/>
      <c r="AT8" s="106"/>
      <c r="AU8" s="106"/>
      <c r="AV8" s="106"/>
      <c r="AW8" s="106"/>
      <c r="AX8" s="10"/>
      <c r="AY8" s="10"/>
      <c r="AZ8" s="10"/>
      <c r="BA8" s="23"/>
    </row>
    <row r="9" spans="1:53" s="3" customFormat="1" ht="6" customHeight="1">
      <c r="A9" s="24"/>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25"/>
    </row>
    <row r="10" spans="1:53" s="13" customFormat="1" ht="29.25" customHeight="1">
      <c r="A10" s="22"/>
      <c r="B10" s="96" t="s">
        <v>12</v>
      </c>
      <c r="C10" s="96"/>
      <c r="D10" s="96"/>
      <c r="E10" s="96"/>
      <c r="F10" s="96"/>
      <c r="G10" s="96"/>
      <c r="H10" s="96"/>
      <c r="I10" s="89" t="s">
        <v>70</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2"/>
      <c r="AK10" s="96" t="s">
        <v>7</v>
      </c>
      <c r="AL10" s="96"/>
      <c r="AM10" s="96"/>
      <c r="AN10" s="89">
        <v>15</v>
      </c>
      <c r="AO10" s="89"/>
      <c r="AP10" s="89">
        <v>9</v>
      </c>
      <c r="AQ10" s="89"/>
      <c r="AR10" s="89">
        <v>2017</v>
      </c>
      <c r="AS10" s="89"/>
      <c r="AT10" s="89"/>
      <c r="AU10" s="9"/>
      <c r="AV10" s="96" t="s">
        <v>2</v>
      </c>
      <c r="AW10" s="96"/>
      <c r="AX10" s="96"/>
      <c r="AY10" s="95">
        <v>1</v>
      </c>
      <c r="AZ10" s="95"/>
      <c r="BA10" s="23"/>
    </row>
    <row r="11" spans="1:53" s="3" customFormat="1" ht="6" customHeight="1">
      <c r="A11" s="24"/>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25"/>
    </row>
    <row r="12" spans="1:53" s="13" customFormat="1" ht="18" customHeight="1">
      <c r="A12" s="22"/>
      <c r="B12" s="111" t="s">
        <v>14</v>
      </c>
      <c r="C12" s="111"/>
      <c r="D12" s="111"/>
      <c r="E12" s="111"/>
      <c r="F12" s="111"/>
      <c r="G12" s="111"/>
      <c r="H12" s="111"/>
      <c r="I12" s="145" t="s">
        <v>71</v>
      </c>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23"/>
    </row>
    <row r="13" spans="1:53" s="3" customFormat="1" ht="6" customHeight="1">
      <c r="A13" s="2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25"/>
    </row>
    <row r="14" spans="1:53" s="13" customFormat="1" ht="42" customHeight="1">
      <c r="A14" s="22"/>
      <c r="B14" s="111" t="s">
        <v>15</v>
      </c>
      <c r="C14" s="111"/>
      <c r="D14" s="111"/>
      <c r="E14" s="111"/>
      <c r="F14" s="111"/>
      <c r="G14" s="111"/>
      <c r="H14" s="111"/>
      <c r="I14" s="112" t="s">
        <v>51</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23"/>
    </row>
    <row r="15" spans="1:53" s="3" customFormat="1" ht="6" customHeight="1">
      <c r="A15" s="2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25"/>
    </row>
    <row r="16" spans="1:53" s="13" customFormat="1" ht="42.75" customHeight="1">
      <c r="A16" s="22"/>
      <c r="B16" s="111" t="s">
        <v>16</v>
      </c>
      <c r="C16" s="111"/>
      <c r="D16" s="111"/>
      <c r="E16" s="111"/>
      <c r="F16" s="111"/>
      <c r="G16" s="111"/>
      <c r="H16" s="111"/>
      <c r="I16" s="113" t="s">
        <v>52</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23"/>
    </row>
    <row r="17" spans="1:53" s="3" customFormat="1" ht="6" customHeight="1">
      <c r="A17" s="24"/>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25"/>
    </row>
    <row r="18" spans="1:53" s="13" customFormat="1" ht="26.25" customHeight="1">
      <c r="A18" s="22"/>
      <c r="B18" s="107" t="s">
        <v>20</v>
      </c>
      <c r="C18" s="107"/>
      <c r="D18" s="107"/>
      <c r="E18" s="107"/>
      <c r="F18" s="107"/>
      <c r="G18" s="107"/>
      <c r="H18" s="109" t="s">
        <v>72</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
      <c r="AF18" s="99" t="s">
        <v>21</v>
      </c>
      <c r="AG18" s="99"/>
      <c r="AH18" s="99"/>
      <c r="AI18" s="99"/>
      <c r="AJ18" s="99"/>
      <c r="AK18" s="118" t="s">
        <v>68</v>
      </c>
      <c r="AL18" s="118"/>
      <c r="AM18" s="118"/>
      <c r="AN18" s="118"/>
      <c r="AO18" s="118"/>
      <c r="AP18" s="118"/>
      <c r="AQ18" s="118"/>
      <c r="AR18" s="118"/>
      <c r="AS18" s="118"/>
      <c r="AT18" s="118"/>
      <c r="AU18" s="118"/>
      <c r="AV18" s="118"/>
      <c r="AW18" s="118"/>
      <c r="AX18" s="118"/>
      <c r="AY18" s="118"/>
      <c r="AZ18" s="118"/>
      <c r="BA18" s="23"/>
    </row>
    <row r="19" spans="1:53" s="13" customFormat="1" ht="30.75" customHeight="1">
      <c r="A19" s="22"/>
      <c r="B19" s="209"/>
      <c r="C19" s="209"/>
      <c r="D19" s="209"/>
      <c r="E19" s="209"/>
      <c r="F19" s="209"/>
      <c r="G19" s="209"/>
      <c r="H19" s="109" t="s">
        <v>73</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2"/>
      <c r="AF19" s="210"/>
      <c r="AG19" s="210"/>
      <c r="AH19" s="210"/>
      <c r="AI19" s="210"/>
      <c r="AJ19" s="210"/>
      <c r="AK19" s="211"/>
      <c r="AL19" s="211"/>
      <c r="AM19" s="211"/>
      <c r="AN19" s="211"/>
      <c r="AO19" s="211"/>
      <c r="AP19" s="211"/>
      <c r="AQ19" s="211"/>
      <c r="AR19" s="211"/>
      <c r="AS19" s="211"/>
      <c r="AT19" s="211"/>
      <c r="AU19" s="211"/>
      <c r="AV19" s="211"/>
      <c r="AW19" s="211"/>
      <c r="AX19" s="211"/>
      <c r="AY19" s="211"/>
      <c r="AZ19" s="211"/>
      <c r="BA19" s="23"/>
    </row>
    <row r="20" spans="1:53" s="13" customFormat="1" ht="27.75" customHeight="1">
      <c r="A20" s="22"/>
      <c r="B20" s="108"/>
      <c r="C20" s="108"/>
      <c r="D20" s="108"/>
      <c r="E20" s="108"/>
      <c r="F20" s="108"/>
      <c r="G20" s="108"/>
      <c r="H20" s="110" t="s">
        <v>117</v>
      </c>
      <c r="I20" s="110"/>
      <c r="J20" s="110"/>
      <c r="K20" s="110"/>
      <c r="L20" s="110"/>
      <c r="M20" s="110"/>
      <c r="N20" s="110"/>
      <c r="O20" s="110"/>
      <c r="P20" s="110"/>
      <c r="Q20" s="110"/>
      <c r="R20" s="110"/>
      <c r="S20" s="110"/>
      <c r="T20" s="110"/>
      <c r="U20" s="110"/>
      <c r="V20" s="110"/>
      <c r="W20" s="110"/>
      <c r="X20" s="110"/>
      <c r="Y20" s="110"/>
      <c r="Z20" s="110"/>
      <c r="AA20" s="110"/>
      <c r="AB20" s="110"/>
      <c r="AC20" s="110"/>
      <c r="AD20" s="110"/>
      <c r="AE20" s="12"/>
      <c r="AF20" s="100"/>
      <c r="AG20" s="100"/>
      <c r="AH20" s="100"/>
      <c r="AI20" s="100"/>
      <c r="AJ20" s="100"/>
      <c r="AK20" s="119"/>
      <c r="AL20" s="119"/>
      <c r="AM20" s="119"/>
      <c r="AN20" s="119"/>
      <c r="AO20" s="119"/>
      <c r="AP20" s="119"/>
      <c r="AQ20" s="119"/>
      <c r="AR20" s="119"/>
      <c r="AS20" s="119"/>
      <c r="AT20" s="119"/>
      <c r="AU20" s="119"/>
      <c r="AV20" s="119"/>
      <c r="AW20" s="119"/>
      <c r="AX20" s="119"/>
      <c r="AY20" s="119"/>
      <c r="AZ20" s="119"/>
      <c r="BA20" s="23"/>
    </row>
    <row r="21" spans="1:53" s="3" customFormat="1" ht="6" customHeight="1">
      <c r="A21" s="24"/>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25"/>
    </row>
    <row r="22" spans="1:53" s="13" customFormat="1" ht="14.25" customHeight="1">
      <c r="A22" s="22"/>
      <c r="B22" s="11"/>
      <c r="C22" s="11"/>
      <c r="D22" s="11"/>
      <c r="E22" s="11"/>
      <c r="F22" s="11"/>
      <c r="G22" s="11"/>
      <c r="H22" s="11"/>
      <c r="I22" s="11"/>
      <c r="J22" s="11"/>
      <c r="K22" s="11"/>
      <c r="L22" s="11"/>
      <c r="M22" s="11"/>
      <c r="N22" s="11"/>
      <c r="O22" s="11"/>
      <c r="P22" s="11"/>
      <c r="Q22" s="11"/>
      <c r="R22" s="11"/>
      <c r="S22" s="11"/>
      <c r="T22" s="5"/>
      <c r="U22" s="5"/>
      <c r="V22" s="5"/>
      <c r="W22" s="6"/>
      <c r="X22" s="6"/>
      <c r="Y22" s="6"/>
      <c r="Z22" s="6"/>
      <c r="AA22" s="6"/>
      <c r="AB22" s="11"/>
      <c r="AC22" s="6"/>
      <c r="AD22" s="6"/>
      <c r="AE22" s="6"/>
      <c r="AF22" s="127" t="s">
        <v>30</v>
      </c>
      <c r="AG22" s="127"/>
      <c r="AH22" s="127"/>
      <c r="AI22" s="127"/>
      <c r="AJ22" s="127"/>
      <c r="AK22" s="144" t="s">
        <v>24</v>
      </c>
      <c r="AL22" s="144"/>
      <c r="AM22" s="144"/>
      <c r="AN22" s="144"/>
      <c r="AO22" s="144"/>
      <c r="AP22" s="144"/>
      <c r="AQ22" s="144"/>
      <c r="AR22" s="144"/>
      <c r="AS22" s="144"/>
      <c r="AT22" s="144"/>
      <c r="AU22" s="144"/>
      <c r="AV22" s="144"/>
      <c r="AW22" s="144"/>
      <c r="AX22" s="144"/>
      <c r="AY22" s="144"/>
      <c r="AZ22" s="144"/>
      <c r="BA22" s="23"/>
    </row>
    <row r="23" spans="1:53" s="13" customFormat="1" ht="15" customHeight="1">
      <c r="A23" s="22"/>
      <c r="B23" s="116" t="s">
        <v>31</v>
      </c>
      <c r="C23" s="116"/>
      <c r="D23" s="116"/>
      <c r="E23" s="101" t="s">
        <v>61</v>
      </c>
      <c r="F23" s="101"/>
      <c r="G23" s="101"/>
      <c r="H23" s="101"/>
      <c r="I23" s="101"/>
      <c r="J23" s="101"/>
      <c r="K23" s="101"/>
      <c r="L23" s="101"/>
      <c r="M23" s="101"/>
      <c r="N23" s="6"/>
      <c r="O23" s="99" t="s">
        <v>32</v>
      </c>
      <c r="P23" s="99"/>
      <c r="Q23" s="99"/>
      <c r="R23" s="99"/>
      <c r="S23" s="99"/>
      <c r="T23" s="97" t="s">
        <v>62</v>
      </c>
      <c r="U23" s="97"/>
      <c r="V23" s="97"/>
      <c r="W23" s="97"/>
      <c r="X23" s="97"/>
      <c r="Y23" s="97"/>
      <c r="Z23" s="97"/>
      <c r="AA23" s="97"/>
      <c r="AB23" s="97"/>
      <c r="AC23" s="97"/>
      <c r="AD23" s="97"/>
      <c r="AE23" s="7"/>
      <c r="AF23" s="127"/>
      <c r="AG23" s="127"/>
      <c r="AH23" s="127"/>
      <c r="AI23" s="127"/>
      <c r="AJ23" s="127"/>
      <c r="AK23" s="123" t="s">
        <v>25</v>
      </c>
      <c r="AL23" s="123"/>
      <c r="AM23" s="123"/>
      <c r="AN23" s="123"/>
      <c r="AO23" s="123"/>
      <c r="AP23" s="121" t="s">
        <v>26</v>
      </c>
      <c r="AQ23" s="121"/>
      <c r="AR23" s="121"/>
      <c r="AS23" s="121"/>
      <c r="AT23" s="121"/>
      <c r="AU23" s="122" t="s">
        <v>27</v>
      </c>
      <c r="AV23" s="122"/>
      <c r="AW23" s="122"/>
      <c r="AX23" s="122"/>
      <c r="AY23" s="122"/>
      <c r="AZ23" s="122"/>
      <c r="BA23" s="23"/>
    </row>
    <row r="24" spans="1:53" s="13" customFormat="1" ht="15" customHeight="1">
      <c r="A24" s="22"/>
      <c r="B24" s="117"/>
      <c r="C24" s="117"/>
      <c r="D24" s="117"/>
      <c r="E24" s="102"/>
      <c r="F24" s="102"/>
      <c r="G24" s="102"/>
      <c r="H24" s="102"/>
      <c r="I24" s="102"/>
      <c r="J24" s="102"/>
      <c r="K24" s="102"/>
      <c r="L24" s="102"/>
      <c r="M24" s="102"/>
      <c r="N24" s="6"/>
      <c r="O24" s="100"/>
      <c r="P24" s="100"/>
      <c r="Q24" s="100"/>
      <c r="R24" s="100"/>
      <c r="S24" s="100"/>
      <c r="T24" s="98"/>
      <c r="U24" s="98"/>
      <c r="V24" s="98"/>
      <c r="W24" s="98"/>
      <c r="X24" s="98"/>
      <c r="Y24" s="98"/>
      <c r="Z24" s="98"/>
      <c r="AA24" s="98"/>
      <c r="AB24" s="98"/>
      <c r="AC24" s="98"/>
      <c r="AD24" s="98"/>
      <c r="AE24" s="7"/>
      <c r="AF24" s="120">
        <v>1</v>
      </c>
      <c r="AG24" s="120"/>
      <c r="AH24" s="120"/>
      <c r="AI24" s="120"/>
      <c r="AJ24" s="120"/>
      <c r="AK24" s="126" t="s">
        <v>63</v>
      </c>
      <c r="AL24" s="126"/>
      <c r="AM24" s="126"/>
      <c r="AN24" s="126"/>
      <c r="AO24" s="126"/>
      <c r="AP24" s="126" t="s">
        <v>64</v>
      </c>
      <c r="AQ24" s="126"/>
      <c r="AR24" s="126"/>
      <c r="AS24" s="126"/>
      <c r="AT24" s="126"/>
      <c r="AU24" s="146">
        <v>1</v>
      </c>
      <c r="AV24" s="146"/>
      <c r="AW24" s="146"/>
      <c r="AX24" s="146"/>
      <c r="AY24" s="146"/>
      <c r="AZ24" s="146"/>
      <c r="BA24" s="23"/>
    </row>
    <row r="25" spans="1:53" s="13" customFormat="1" ht="12" customHeight="1">
      <c r="A25" s="22"/>
      <c r="B25" s="6"/>
      <c r="C25" s="6"/>
      <c r="D25" s="6"/>
      <c r="E25" s="6"/>
      <c r="F25" s="6"/>
      <c r="G25" s="6"/>
      <c r="H25" s="6"/>
      <c r="I25" s="6"/>
      <c r="J25" s="6"/>
      <c r="K25" s="6"/>
      <c r="L25" s="6"/>
      <c r="M25" s="6"/>
      <c r="N25" s="6"/>
      <c r="O25" s="5"/>
      <c r="P25" s="5"/>
      <c r="Q25" s="5"/>
      <c r="R25" s="5"/>
      <c r="S25" s="5"/>
      <c r="T25" s="5"/>
      <c r="U25" s="5"/>
      <c r="V25" s="5"/>
      <c r="W25" s="7"/>
      <c r="X25" s="7"/>
      <c r="Y25" s="7"/>
      <c r="Z25" s="7"/>
      <c r="AA25" s="7"/>
      <c r="AB25" s="7"/>
      <c r="AC25" s="7"/>
      <c r="AD25" s="7"/>
      <c r="AE25" s="7"/>
      <c r="AF25" s="120"/>
      <c r="AG25" s="120"/>
      <c r="AH25" s="120"/>
      <c r="AI25" s="120"/>
      <c r="AJ25" s="120"/>
      <c r="AK25" s="126"/>
      <c r="AL25" s="126"/>
      <c r="AM25" s="126"/>
      <c r="AN25" s="126"/>
      <c r="AO25" s="126"/>
      <c r="AP25" s="126"/>
      <c r="AQ25" s="126"/>
      <c r="AR25" s="126"/>
      <c r="AS25" s="126"/>
      <c r="AT25" s="126"/>
      <c r="AU25" s="146"/>
      <c r="AV25" s="146"/>
      <c r="AW25" s="146"/>
      <c r="AX25" s="146"/>
      <c r="AY25" s="146"/>
      <c r="AZ25" s="146"/>
      <c r="BA25" s="23"/>
    </row>
    <row r="26" spans="1:53" s="3" customFormat="1" ht="6" customHeight="1">
      <c r="A26" s="24"/>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25"/>
    </row>
    <row r="27" spans="1:53" ht="14.25">
      <c r="A27" s="26"/>
      <c r="B27" s="158" t="s">
        <v>29</v>
      </c>
      <c r="C27" s="158"/>
      <c r="D27" s="158"/>
      <c r="E27" s="158"/>
      <c r="F27" s="158"/>
      <c r="G27" s="158"/>
      <c r="H27" s="158"/>
      <c r="I27" s="158"/>
      <c r="J27" s="212" t="s">
        <v>74</v>
      </c>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27"/>
    </row>
    <row r="28" spans="1:53" ht="14.25">
      <c r="A28" s="26"/>
      <c r="B28" s="159"/>
      <c r="C28" s="159"/>
      <c r="D28" s="159"/>
      <c r="E28" s="159"/>
      <c r="F28" s="159"/>
      <c r="G28" s="159"/>
      <c r="H28" s="159"/>
      <c r="I28" s="15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27"/>
    </row>
    <row r="29" spans="1:53" s="15" customFormat="1" ht="9.75" customHeight="1">
      <c r="A29" s="28"/>
      <c r="B29" s="160"/>
      <c r="C29" s="160"/>
      <c r="D29" s="160"/>
      <c r="E29" s="160"/>
      <c r="F29" s="160"/>
      <c r="G29" s="160"/>
      <c r="H29" s="160"/>
      <c r="I29" s="160"/>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29"/>
    </row>
    <row r="30" spans="1:53" s="3" customFormat="1" ht="6" customHeight="1" thickBot="1">
      <c r="A30" s="24"/>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25"/>
    </row>
    <row r="31" spans="1:53" s="16" customFormat="1" ht="17.25" customHeight="1" thickBot="1">
      <c r="A31" s="30"/>
      <c r="B31" s="125" t="s">
        <v>28</v>
      </c>
      <c r="C31" s="125"/>
      <c r="D31" s="125"/>
      <c r="E31" s="125"/>
      <c r="F31" s="125"/>
      <c r="G31" s="125"/>
      <c r="H31" s="125"/>
      <c r="I31" s="17"/>
      <c r="J31" s="157" t="s">
        <v>9</v>
      </c>
      <c r="K31" s="157"/>
      <c r="L31" s="157"/>
      <c r="M31" s="157"/>
      <c r="N31" s="157"/>
      <c r="O31" s="213" t="s">
        <v>60</v>
      </c>
      <c r="P31" s="214"/>
      <c r="Q31" s="215"/>
      <c r="R31" s="17"/>
      <c r="S31" s="17"/>
      <c r="T31" s="156" t="s">
        <v>49</v>
      </c>
      <c r="U31" s="156"/>
      <c r="V31" s="156"/>
      <c r="W31" s="156"/>
      <c r="X31" s="170"/>
      <c r="Y31" s="153"/>
      <c r="Z31" s="154"/>
      <c r="AA31" s="155"/>
      <c r="AB31" s="17"/>
      <c r="AC31" s="17"/>
      <c r="AD31" s="156" t="s">
        <v>10</v>
      </c>
      <c r="AE31" s="156"/>
      <c r="AF31" s="156"/>
      <c r="AG31" s="156"/>
      <c r="AH31" s="161"/>
      <c r="AI31" s="162"/>
      <c r="AJ31" s="163"/>
      <c r="AK31" s="17"/>
      <c r="AL31" s="17"/>
      <c r="AM31" s="17"/>
      <c r="AN31" s="17"/>
      <c r="AO31" s="17"/>
      <c r="AP31" s="17"/>
      <c r="AQ31" s="17"/>
      <c r="AR31" s="17"/>
      <c r="AS31" s="17"/>
      <c r="AT31" s="17"/>
      <c r="AU31" s="17"/>
      <c r="AV31" s="17"/>
      <c r="AW31" s="17"/>
      <c r="AX31" s="17"/>
      <c r="AY31" s="17"/>
      <c r="AZ31" s="17"/>
      <c r="BA31" s="31"/>
    </row>
    <row r="32" spans="1:53" s="3" customFormat="1" ht="6" customHeight="1">
      <c r="A32" s="24"/>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25"/>
    </row>
    <row r="33" spans="1:53" s="15" customFormat="1" ht="15.75" customHeight="1">
      <c r="A33" s="28"/>
      <c r="B33" s="124" t="s">
        <v>22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29"/>
    </row>
    <row r="34" spans="1:53" s="15" customFormat="1" ht="18" customHeight="1">
      <c r="A34" s="28"/>
      <c r="B34" s="89" t="s">
        <v>23</v>
      </c>
      <c r="C34" s="89"/>
      <c r="D34" s="89"/>
      <c r="E34" s="89"/>
      <c r="F34" s="114" t="s">
        <v>58</v>
      </c>
      <c r="G34" s="114"/>
      <c r="H34" s="114"/>
      <c r="I34" s="114"/>
      <c r="J34" s="114"/>
      <c r="K34" s="114"/>
      <c r="L34" s="114"/>
      <c r="M34" s="114"/>
      <c r="N34" s="114"/>
      <c r="O34" s="114"/>
      <c r="P34" s="114"/>
      <c r="Q34" s="114"/>
      <c r="R34" s="114"/>
      <c r="S34" s="114"/>
      <c r="T34" s="114"/>
      <c r="U34" s="114"/>
      <c r="V34" s="114"/>
      <c r="W34" s="114"/>
      <c r="X34" s="114"/>
      <c r="Y34" s="114"/>
      <c r="Z34" s="114"/>
      <c r="AA34" s="114"/>
      <c r="AB34" s="114"/>
      <c r="AC34" s="169" t="s">
        <v>53</v>
      </c>
      <c r="AD34" s="169"/>
      <c r="AE34" s="169"/>
      <c r="AF34" s="169"/>
      <c r="AG34" s="169"/>
      <c r="AH34" s="171" t="s">
        <v>59</v>
      </c>
      <c r="AI34" s="171"/>
      <c r="AJ34" s="171"/>
      <c r="AK34" s="171"/>
      <c r="AL34" s="171"/>
      <c r="AM34" s="171"/>
      <c r="AN34" s="171"/>
      <c r="AO34" s="171"/>
      <c r="AP34" s="171"/>
      <c r="AQ34" s="171"/>
      <c r="AR34" s="171"/>
      <c r="AS34" s="171"/>
      <c r="AT34" s="171"/>
      <c r="AU34" s="171"/>
      <c r="AV34" s="171"/>
      <c r="AW34" s="171"/>
      <c r="AX34" s="171"/>
      <c r="AY34" s="171"/>
      <c r="AZ34" s="171"/>
      <c r="BA34" s="29"/>
    </row>
    <row r="35" spans="1:53" s="3" customFormat="1" ht="6" customHeight="1">
      <c r="A35" s="2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25"/>
    </row>
    <row r="36" spans="1:53" s="3" customFormat="1" ht="48.75" customHeight="1">
      <c r="A36" s="24"/>
      <c r="B36" s="4"/>
      <c r="C36" s="4"/>
      <c r="D36" s="4"/>
      <c r="E36" s="4"/>
      <c r="F36" s="4"/>
      <c r="G36" s="4"/>
      <c r="H36" s="4"/>
      <c r="I36" s="4"/>
      <c r="J36" s="4"/>
      <c r="K36" s="164" t="s">
        <v>0</v>
      </c>
      <c r="L36" s="164"/>
      <c r="M36" s="164"/>
      <c r="N36" s="164"/>
      <c r="O36" s="164"/>
      <c r="P36" s="164"/>
      <c r="Q36" s="164"/>
      <c r="R36" s="164"/>
      <c r="S36" s="164"/>
      <c r="T36" s="164"/>
      <c r="U36" s="164"/>
      <c r="V36" s="164"/>
      <c r="W36" s="164"/>
      <c r="X36" s="164"/>
      <c r="Y36" s="164"/>
      <c r="Z36" s="164"/>
      <c r="AA36" s="164"/>
      <c r="AB36" s="164" t="s">
        <v>1</v>
      </c>
      <c r="AC36" s="164"/>
      <c r="AD36" s="164"/>
      <c r="AE36" s="164"/>
      <c r="AF36" s="164"/>
      <c r="AG36" s="164"/>
      <c r="AH36" s="164"/>
      <c r="AI36" s="164"/>
      <c r="AJ36" s="164"/>
      <c r="AK36" s="164"/>
      <c r="AL36" s="164"/>
      <c r="AM36" s="164"/>
      <c r="AN36" s="164"/>
      <c r="AO36" s="164"/>
      <c r="AP36" s="164"/>
      <c r="AQ36" s="4"/>
      <c r="AR36" s="4"/>
      <c r="AS36" s="4"/>
      <c r="AT36" s="4"/>
      <c r="AU36" s="4"/>
      <c r="AV36" s="4"/>
      <c r="AW36" s="4"/>
      <c r="AX36" s="4"/>
      <c r="AY36" s="4"/>
      <c r="AZ36" s="4"/>
      <c r="BA36" s="25"/>
    </row>
    <row r="37" spans="1:53" s="3" customFormat="1" ht="22.5" customHeight="1">
      <c r="A37" s="24"/>
      <c r="B37" s="4"/>
      <c r="C37" s="4"/>
      <c r="D37" s="4"/>
      <c r="E37" s="4"/>
      <c r="F37" s="4"/>
      <c r="G37" s="4"/>
      <c r="H37" s="4"/>
      <c r="I37" s="4"/>
      <c r="J37" s="4"/>
      <c r="K37" s="165" t="s">
        <v>92</v>
      </c>
      <c r="L37" s="165"/>
      <c r="M37" s="165"/>
      <c r="N37" s="165"/>
      <c r="O37" s="165"/>
      <c r="P37" s="165"/>
      <c r="Q37" s="165"/>
      <c r="R37" s="165"/>
      <c r="S37" s="165"/>
      <c r="T37" s="165"/>
      <c r="U37" s="165"/>
      <c r="V37" s="165"/>
      <c r="W37" s="165"/>
      <c r="X37" s="165"/>
      <c r="Y37" s="165"/>
      <c r="Z37" s="165"/>
      <c r="AA37" s="165"/>
      <c r="AB37" s="165" t="s">
        <v>93</v>
      </c>
      <c r="AC37" s="165"/>
      <c r="AD37" s="165"/>
      <c r="AE37" s="165"/>
      <c r="AF37" s="165"/>
      <c r="AG37" s="165"/>
      <c r="AH37" s="165"/>
      <c r="AI37" s="165"/>
      <c r="AJ37" s="165"/>
      <c r="AK37" s="165"/>
      <c r="AL37" s="165"/>
      <c r="AM37" s="165"/>
      <c r="AN37" s="165"/>
      <c r="AO37" s="165"/>
      <c r="AP37" s="165"/>
      <c r="AQ37" s="4"/>
      <c r="AR37" s="4"/>
      <c r="AS37" s="4"/>
      <c r="AT37" s="4"/>
      <c r="AU37" s="4"/>
      <c r="AV37" s="4"/>
      <c r="AW37" s="4"/>
      <c r="AX37" s="4"/>
      <c r="AY37" s="4"/>
      <c r="AZ37" s="4"/>
      <c r="BA37" s="25"/>
    </row>
    <row r="38" spans="1:53" s="3" customFormat="1" ht="6" customHeight="1" thickBot="1">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4"/>
    </row>
    <row r="39" spans="2:52" s="3" customFormat="1" ht="27" customHeight="1" thickBot="1" thickTop="1">
      <c r="B39" s="103" t="s">
        <v>17</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3" s="3" customFormat="1" ht="6" customHeight="1" thickBot="1" thickTop="1">
      <c r="A40" s="20"/>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21"/>
    </row>
    <row r="41" spans="1:53" s="3" customFormat="1" ht="15" customHeight="1" thickBot="1">
      <c r="A41" s="24"/>
      <c r="B41" s="166" t="s">
        <v>41</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8"/>
      <c r="BA41" s="25"/>
    </row>
    <row r="42" spans="1:53" s="35" customFormat="1" ht="15" customHeight="1">
      <c r="A42" s="36"/>
      <c r="B42" s="172" t="s">
        <v>18</v>
      </c>
      <c r="C42" s="172"/>
      <c r="D42" s="172"/>
      <c r="E42" s="172"/>
      <c r="F42" s="172"/>
      <c r="G42" s="172"/>
      <c r="H42" s="172"/>
      <c r="I42" s="172" t="s">
        <v>39</v>
      </c>
      <c r="J42" s="172"/>
      <c r="K42" s="172"/>
      <c r="L42" s="172"/>
      <c r="M42" s="172"/>
      <c r="N42" s="172"/>
      <c r="O42" s="172"/>
      <c r="P42" s="172" t="s">
        <v>40</v>
      </c>
      <c r="Q42" s="172"/>
      <c r="R42" s="172"/>
      <c r="S42" s="172"/>
      <c r="T42" s="172"/>
      <c r="U42" s="172"/>
      <c r="V42" s="172"/>
      <c r="W42" s="172" t="s">
        <v>33</v>
      </c>
      <c r="X42" s="172"/>
      <c r="Y42" s="172"/>
      <c r="Z42" s="172"/>
      <c r="AA42" s="172"/>
      <c r="AB42" s="172" t="s">
        <v>34</v>
      </c>
      <c r="AC42" s="172"/>
      <c r="AD42" s="172"/>
      <c r="AE42" s="172"/>
      <c r="AF42" s="172"/>
      <c r="AG42" s="172" t="s">
        <v>35</v>
      </c>
      <c r="AH42" s="172"/>
      <c r="AI42" s="172"/>
      <c r="AJ42" s="172"/>
      <c r="AK42" s="172"/>
      <c r="AL42" s="172" t="s">
        <v>36</v>
      </c>
      <c r="AM42" s="172"/>
      <c r="AN42" s="172"/>
      <c r="AO42" s="172"/>
      <c r="AP42" s="172"/>
      <c r="AQ42" s="172" t="s">
        <v>37</v>
      </c>
      <c r="AR42" s="172"/>
      <c r="AS42" s="172"/>
      <c r="AT42" s="172"/>
      <c r="AU42" s="172"/>
      <c r="AV42" s="172" t="s">
        <v>38</v>
      </c>
      <c r="AW42" s="172"/>
      <c r="AX42" s="172"/>
      <c r="AY42" s="172"/>
      <c r="AZ42" s="172"/>
      <c r="BA42" s="37"/>
    </row>
    <row r="43" spans="1:59" s="40" customFormat="1" ht="14.25" customHeight="1">
      <c r="A43" s="38"/>
      <c r="B43" s="91" t="s">
        <v>104</v>
      </c>
      <c r="C43" s="91"/>
      <c r="D43" s="91"/>
      <c r="E43" s="91"/>
      <c r="F43" s="91"/>
      <c r="G43" s="91"/>
      <c r="H43" s="91"/>
      <c r="I43" s="90">
        <v>43190</v>
      </c>
      <c r="J43" s="72"/>
      <c r="K43" s="72"/>
      <c r="L43" s="72"/>
      <c r="M43" s="72"/>
      <c r="N43" s="72"/>
      <c r="O43" s="72"/>
      <c r="P43" s="90">
        <v>43196</v>
      </c>
      <c r="Q43" s="72"/>
      <c r="R43" s="72"/>
      <c r="S43" s="72"/>
      <c r="T43" s="72"/>
      <c r="U43" s="72"/>
      <c r="V43" s="72"/>
      <c r="W43" s="78">
        <v>15</v>
      </c>
      <c r="X43" s="78"/>
      <c r="Y43" s="78"/>
      <c r="Z43" s="78"/>
      <c r="AA43" s="78"/>
      <c r="AB43" s="72">
        <v>2</v>
      </c>
      <c r="AC43" s="72"/>
      <c r="AD43" s="72"/>
      <c r="AE43" s="72"/>
      <c r="AF43" s="72"/>
      <c r="AG43" s="72">
        <v>30</v>
      </c>
      <c r="AH43" s="72"/>
      <c r="AI43" s="72"/>
      <c r="AJ43" s="72"/>
      <c r="AK43" s="72"/>
      <c r="AL43" s="72"/>
      <c r="AM43" s="72"/>
      <c r="AN43" s="72"/>
      <c r="AO43" s="72"/>
      <c r="AP43" s="72"/>
      <c r="AQ43" s="217">
        <f>((W43)/(AB43*AG43))*100</f>
        <v>25</v>
      </c>
      <c r="AR43" s="217"/>
      <c r="AS43" s="217"/>
      <c r="AT43" s="217"/>
      <c r="AU43" s="217"/>
      <c r="AV43" s="218">
        <f>W43/(AB43*AG43)</f>
        <v>0.25</v>
      </c>
      <c r="AW43" s="218"/>
      <c r="AX43" s="218"/>
      <c r="AY43" s="218"/>
      <c r="AZ43" s="218"/>
      <c r="BA43" s="39"/>
      <c r="BD43" s="40" t="s">
        <v>104</v>
      </c>
      <c r="BE43" s="63">
        <v>0.25</v>
      </c>
      <c r="BG43" s="40">
        <v>25</v>
      </c>
    </row>
    <row r="44" spans="1:59" s="40" customFormat="1" ht="14.25" customHeight="1">
      <c r="A44" s="38"/>
      <c r="B44" s="72" t="s">
        <v>94</v>
      </c>
      <c r="C44" s="72"/>
      <c r="D44" s="72"/>
      <c r="E44" s="72"/>
      <c r="F44" s="72"/>
      <c r="G44" s="72"/>
      <c r="H44" s="72"/>
      <c r="I44" s="90">
        <v>43281</v>
      </c>
      <c r="J44" s="72"/>
      <c r="K44" s="72"/>
      <c r="L44" s="72"/>
      <c r="M44" s="72"/>
      <c r="N44" s="72"/>
      <c r="O44" s="72"/>
      <c r="P44" s="90">
        <v>43308</v>
      </c>
      <c r="Q44" s="72"/>
      <c r="R44" s="72"/>
      <c r="S44" s="72"/>
      <c r="T44" s="72"/>
      <c r="U44" s="72"/>
      <c r="V44" s="72"/>
      <c r="W44" s="72">
        <v>25</v>
      </c>
      <c r="X44" s="72"/>
      <c r="Y44" s="72"/>
      <c r="Z44" s="72"/>
      <c r="AA44" s="72"/>
      <c r="AB44" s="72">
        <v>4</v>
      </c>
      <c r="AC44" s="72"/>
      <c r="AD44" s="72"/>
      <c r="AE44" s="72"/>
      <c r="AF44" s="72"/>
      <c r="AG44" s="72">
        <v>10</v>
      </c>
      <c r="AH44" s="72"/>
      <c r="AI44" s="72"/>
      <c r="AJ44" s="72"/>
      <c r="AK44" s="72"/>
      <c r="AL44" s="72"/>
      <c r="AM44" s="72"/>
      <c r="AN44" s="72"/>
      <c r="AO44" s="72"/>
      <c r="AP44" s="72"/>
      <c r="AQ44" s="72">
        <f>W44/(AB44*AG44)*100</f>
        <v>62.5</v>
      </c>
      <c r="AR44" s="72"/>
      <c r="AS44" s="72"/>
      <c r="AT44" s="72"/>
      <c r="AU44" s="72"/>
      <c r="AV44" s="218">
        <f>W44/(AB44*AG44)</f>
        <v>0.625</v>
      </c>
      <c r="AW44" s="218"/>
      <c r="AX44" s="218"/>
      <c r="AY44" s="218"/>
      <c r="AZ44" s="218"/>
      <c r="BA44" s="39"/>
      <c r="BD44" s="40" t="s">
        <v>94</v>
      </c>
      <c r="BE44" s="63">
        <v>0.625</v>
      </c>
      <c r="BG44" s="40">
        <v>63</v>
      </c>
    </row>
    <row r="45" spans="1:59" s="40" customFormat="1" ht="14.25" customHeight="1">
      <c r="A45" s="38"/>
      <c r="B45" s="72" t="s">
        <v>110</v>
      </c>
      <c r="C45" s="72"/>
      <c r="D45" s="72"/>
      <c r="E45" s="72"/>
      <c r="F45" s="72"/>
      <c r="G45" s="72"/>
      <c r="H45" s="72"/>
      <c r="I45" s="90">
        <v>43373</v>
      </c>
      <c r="J45" s="72"/>
      <c r="K45" s="72"/>
      <c r="L45" s="72"/>
      <c r="M45" s="72"/>
      <c r="N45" s="72"/>
      <c r="O45" s="72"/>
      <c r="P45" s="90">
        <v>43397</v>
      </c>
      <c r="Q45" s="72"/>
      <c r="R45" s="72"/>
      <c r="S45" s="72"/>
      <c r="T45" s="72"/>
      <c r="U45" s="72"/>
      <c r="V45" s="72"/>
      <c r="W45" s="72">
        <v>4</v>
      </c>
      <c r="X45" s="72"/>
      <c r="Y45" s="72"/>
      <c r="Z45" s="72"/>
      <c r="AA45" s="72"/>
      <c r="AB45" s="72">
        <v>4</v>
      </c>
      <c r="AC45" s="72"/>
      <c r="AD45" s="72"/>
      <c r="AE45" s="72"/>
      <c r="AF45" s="72"/>
      <c r="AG45" s="72">
        <v>7</v>
      </c>
      <c r="AH45" s="72"/>
      <c r="AI45" s="72"/>
      <c r="AJ45" s="72"/>
      <c r="AK45" s="72"/>
      <c r="AL45" s="72"/>
      <c r="AM45" s="72"/>
      <c r="AN45" s="72"/>
      <c r="AO45" s="72"/>
      <c r="AP45" s="72"/>
      <c r="AQ45" s="216">
        <f>+(W45/(AB45*AG45))*100</f>
        <v>14.285714285714285</v>
      </c>
      <c r="AR45" s="216"/>
      <c r="AS45" s="216"/>
      <c r="AT45" s="216"/>
      <c r="AU45" s="216"/>
      <c r="AV45" s="218">
        <f>W45/(AB45*AG45)</f>
        <v>0.14285714285714285</v>
      </c>
      <c r="AW45" s="218"/>
      <c r="AX45" s="218"/>
      <c r="AY45" s="218"/>
      <c r="AZ45" s="218"/>
      <c r="BA45" s="39"/>
      <c r="BD45" s="40" t="s">
        <v>111</v>
      </c>
      <c r="BE45" s="68">
        <v>0.14</v>
      </c>
      <c r="BG45" s="40">
        <v>14</v>
      </c>
    </row>
    <row r="46" spans="1:59" s="40" customFormat="1" ht="14.25" customHeight="1" thickBot="1">
      <c r="A46" s="38"/>
      <c r="B46" s="76" t="s">
        <v>121</v>
      </c>
      <c r="C46" s="76"/>
      <c r="D46" s="76"/>
      <c r="E46" s="76"/>
      <c r="F46" s="76"/>
      <c r="G46" s="76"/>
      <c r="H46" s="76"/>
      <c r="I46" s="222">
        <v>43465</v>
      </c>
      <c r="J46" s="76"/>
      <c r="K46" s="76"/>
      <c r="L46" s="76"/>
      <c r="M46" s="76"/>
      <c r="N46" s="76"/>
      <c r="O46" s="76"/>
      <c r="P46" s="222">
        <v>43487</v>
      </c>
      <c r="Q46" s="76"/>
      <c r="R46" s="76"/>
      <c r="S46" s="76"/>
      <c r="T46" s="76"/>
      <c r="U46" s="76"/>
      <c r="V46" s="76"/>
      <c r="W46" s="76">
        <v>87</v>
      </c>
      <c r="X46" s="76"/>
      <c r="Y46" s="76"/>
      <c r="Z46" s="76"/>
      <c r="AA46" s="76"/>
      <c r="AB46" s="76">
        <v>8</v>
      </c>
      <c r="AC46" s="76"/>
      <c r="AD46" s="76"/>
      <c r="AE46" s="76"/>
      <c r="AF46" s="76"/>
      <c r="AG46" s="76">
        <v>21</v>
      </c>
      <c r="AH46" s="76"/>
      <c r="AI46" s="76"/>
      <c r="AJ46" s="76"/>
      <c r="AK46" s="76"/>
      <c r="AL46" s="76"/>
      <c r="AM46" s="76"/>
      <c r="AN46" s="76"/>
      <c r="AO46" s="76"/>
      <c r="AP46" s="76"/>
      <c r="AQ46" s="219">
        <f>(W46/(AB46*AG46))*100</f>
        <v>51.78571428571429</v>
      </c>
      <c r="AR46" s="219"/>
      <c r="AS46" s="219"/>
      <c r="AT46" s="219"/>
      <c r="AU46" s="219"/>
      <c r="AV46" s="218">
        <f>W46/(AB46*AG46)</f>
        <v>0.5178571428571429</v>
      </c>
      <c r="AW46" s="218"/>
      <c r="AX46" s="218"/>
      <c r="AY46" s="218"/>
      <c r="AZ46" s="218"/>
      <c r="BA46" s="39"/>
      <c r="BD46" s="40" t="s">
        <v>121</v>
      </c>
      <c r="BE46" s="68">
        <f>+AV46</f>
        <v>0.5178571428571429</v>
      </c>
      <c r="BG46" s="40">
        <v>52</v>
      </c>
    </row>
    <row r="47" spans="1:60" s="35" customFormat="1" ht="14.25" customHeight="1" thickBot="1">
      <c r="A47" s="36"/>
      <c r="B47" s="178" t="s">
        <v>19</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80"/>
      <c r="AQ47" s="176">
        <f>AVERAGE(AQ43:AU46)</f>
        <v>38.39285714285714</v>
      </c>
      <c r="AR47" s="176"/>
      <c r="AS47" s="176"/>
      <c r="AT47" s="176"/>
      <c r="AU47" s="176"/>
      <c r="AV47" s="220">
        <f>AVERAGE(AV43:AZ46)</f>
        <v>0.3839285714285714</v>
      </c>
      <c r="AW47" s="221"/>
      <c r="AX47" s="221"/>
      <c r="AY47" s="221"/>
      <c r="AZ47" s="221"/>
      <c r="BA47" s="37"/>
      <c r="BG47" s="35">
        <f>SUM(BG43:BG46)</f>
        <v>154</v>
      </c>
      <c r="BH47" s="35">
        <f>+BG47/4</f>
        <v>38.5</v>
      </c>
    </row>
    <row r="48" spans="1:53" s="3" customFormat="1" ht="13.5" customHeight="1" thickBot="1">
      <c r="A48" s="2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25"/>
    </row>
    <row r="49" spans="1:53" s="46" customFormat="1" ht="15.75" thickBot="1">
      <c r="A49" s="44"/>
      <c r="B49" s="166" t="s">
        <v>115</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8"/>
      <c r="BA49" s="45"/>
    </row>
    <row r="50" spans="1:53" s="52" customFormat="1" ht="251.25" customHeight="1" thickBot="1">
      <c r="A50" s="47"/>
      <c r="B50" s="53"/>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5"/>
      <c r="BA50" s="51"/>
    </row>
    <row r="51" spans="1:53" s="52" customFormat="1" ht="15.75" thickBot="1">
      <c r="A51" s="47"/>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1"/>
    </row>
    <row r="52" spans="1:53" s="46" customFormat="1" ht="20.25" customHeight="1">
      <c r="A52" s="44"/>
      <c r="B52" s="184" t="s">
        <v>54</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1" t="s">
        <v>42</v>
      </c>
      <c r="AV52" s="181"/>
      <c r="AW52" s="181"/>
      <c r="AX52" s="181"/>
      <c r="AY52" s="181"/>
      <c r="AZ52" s="181"/>
      <c r="BA52" s="45"/>
    </row>
    <row r="53" spans="1:53" s="46" customFormat="1" ht="10.5" customHeight="1">
      <c r="A53" s="44"/>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2"/>
      <c r="AV53" s="182"/>
      <c r="AW53" s="182"/>
      <c r="AX53" s="182"/>
      <c r="AY53" s="182"/>
      <c r="AZ53" s="182"/>
      <c r="BA53" s="45"/>
    </row>
    <row r="54" spans="1:53" s="46" customFormat="1" ht="15.75" customHeight="1">
      <c r="A54" s="44"/>
      <c r="B54" s="175" t="s">
        <v>18</v>
      </c>
      <c r="C54" s="175"/>
      <c r="D54" s="175"/>
      <c r="E54" s="175"/>
      <c r="F54" s="175"/>
      <c r="G54" s="175"/>
      <c r="H54" s="175"/>
      <c r="I54" s="175" t="s">
        <v>40</v>
      </c>
      <c r="J54" s="175"/>
      <c r="K54" s="175"/>
      <c r="L54" s="175"/>
      <c r="M54" s="175"/>
      <c r="N54" s="175"/>
      <c r="O54" s="175"/>
      <c r="P54" s="175" t="s">
        <v>55</v>
      </c>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208" t="s">
        <v>43</v>
      </c>
      <c r="AV54" s="208"/>
      <c r="AW54" s="208"/>
      <c r="AX54" s="208" t="s">
        <v>44</v>
      </c>
      <c r="AY54" s="208"/>
      <c r="AZ54" s="208"/>
      <c r="BA54" s="45"/>
    </row>
    <row r="55" spans="1:53" s="59" customFormat="1" ht="158.25" customHeight="1">
      <c r="A55" s="57"/>
      <c r="B55" s="183" t="s">
        <v>91</v>
      </c>
      <c r="C55" s="183"/>
      <c r="D55" s="183"/>
      <c r="E55" s="183"/>
      <c r="F55" s="183"/>
      <c r="G55" s="183"/>
      <c r="H55" s="183"/>
      <c r="I55" s="90">
        <v>43196</v>
      </c>
      <c r="J55" s="72"/>
      <c r="K55" s="72"/>
      <c r="L55" s="72"/>
      <c r="M55" s="72"/>
      <c r="N55" s="72"/>
      <c r="O55" s="72"/>
      <c r="P55" s="223" t="s">
        <v>100</v>
      </c>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5"/>
      <c r="AU55" s="82"/>
      <c r="AV55" s="82"/>
      <c r="AW55" s="82"/>
      <c r="AX55" s="91" t="s">
        <v>60</v>
      </c>
      <c r="AY55" s="91"/>
      <c r="AZ55" s="91"/>
      <c r="BA55" s="58"/>
    </row>
    <row r="56" spans="1:53" s="59" customFormat="1" ht="163.5" customHeight="1">
      <c r="A56" s="57"/>
      <c r="B56" s="183" t="s">
        <v>99</v>
      </c>
      <c r="C56" s="183"/>
      <c r="D56" s="183"/>
      <c r="E56" s="183"/>
      <c r="F56" s="183"/>
      <c r="G56" s="183"/>
      <c r="H56" s="183"/>
      <c r="I56" s="90">
        <v>43308</v>
      </c>
      <c r="J56" s="72"/>
      <c r="K56" s="72"/>
      <c r="L56" s="72"/>
      <c r="M56" s="72"/>
      <c r="N56" s="72"/>
      <c r="O56" s="72"/>
      <c r="P56" s="226" t="s">
        <v>105</v>
      </c>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8"/>
      <c r="AU56" s="82"/>
      <c r="AV56" s="82"/>
      <c r="AW56" s="82"/>
      <c r="AX56" s="91" t="s">
        <v>60</v>
      </c>
      <c r="AY56" s="91"/>
      <c r="AZ56" s="91"/>
      <c r="BA56" s="58"/>
    </row>
    <row r="57" spans="1:53" s="59" customFormat="1" ht="126" customHeight="1">
      <c r="A57" s="57"/>
      <c r="B57" s="69" t="s">
        <v>110</v>
      </c>
      <c r="C57" s="70"/>
      <c r="D57" s="70"/>
      <c r="E57" s="70"/>
      <c r="F57" s="70"/>
      <c r="G57" s="70"/>
      <c r="H57" s="71"/>
      <c r="I57" s="90">
        <v>43397</v>
      </c>
      <c r="J57" s="72"/>
      <c r="K57" s="72"/>
      <c r="L57" s="72"/>
      <c r="M57" s="72"/>
      <c r="N57" s="72"/>
      <c r="O57" s="72"/>
      <c r="P57" s="229" t="s">
        <v>125</v>
      </c>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82"/>
      <c r="AV57" s="82"/>
      <c r="AW57" s="82"/>
      <c r="AX57" s="69" t="s">
        <v>60</v>
      </c>
      <c r="AY57" s="70"/>
      <c r="AZ57" s="71"/>
      <c r="BA57" s="58"/>
    </row>
    <row r="58" spans="1:53" s="59" customFormat="1" ht="252.75" customHeight="1" thickBot="1">
      <c r="A58" s="57"/>
      <c r="B58" s="231" t="s">
        <v>121</v>
      </c>
      <c r="C58" s="231"/>
      <c r="D58" s="231"/>
      <c r="E58" s="231"/>
      <c r="F58" s="231"/>
      <c r="G58" s="231"/>
      <c r="H58" s="231"/>
      <c r="I58" s="232" t="s">
        <v>128</v>
      </c>
      <c r="J58" s="232"/>
      <c r="K58" s="232"/>
      <c r="L58" s="232"/>
      <c r="M58" s="232"/>
      <c r="N58" s="232"/>
      <c r="O58" s="232"/>
      <c r="P58" s="233" t="s">
        <v>127</v>
      </c>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4"/>
      <c r="AV58" s="234"/>
      <c r="AW58" s="234"/>
      <c r="AX58" s="205" t="s">
        <v>60</v>
      </c>
      <c r="AY58" s="206"/>
      <c r="AZ58" s="207"/>
      <c r="BA58" s="58"/>
    </row>
    <row r="59" spans="1:53" s="59" customFormat="1" ht="6.75" customHeight="1" thickBot="1">
      <c r="A59" s="65"/>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4"/>
    </row>
    <row r="60" ht="15" thickTop="1"/>
  </sheetData>
  <sheetProtection/>
  <mergeCells count="155">
    <mergeCell ref="B57:H57"/>
    <mergeCell ref="I57:O57"/>
    <mergeCell ref="P57:AT57"/>
    <mergeCell ref="AU57:AW57"/>
    <mergeCell ref="AX57:AZ57"/>
    <mergeCell ref="B58:H58"/>
    <mergeCell ref="I58:O58"/>
    <mergeCell ref="P58:AT58"/>
    <mergeCell ref="AU58:AW58"/>
    <mergeCell ref="AX58:AZ58"/>
    <mergeCell ref="B55:H55"/>
    <mergeCell ref="I55:O55"/>
    <mergeCell ref="P55:AT55"/>
    <mergeCell ref="AU55:AW55"/>
    <mergeCell ref="AX55:AZ55"/>
    <mergeCell ref="B56:H56"/>
    <mergeCell ref="I56:O56"/>
    <mergeCell ref="P56:AT56"/>
    <mergeCell ref="AU56:AW56"/>
    <mergeCell ref="AX56:AZ56"/>
    <mergeCell ref="B49:AZ49"/>
    <mergeCell ref="B52:AT53"/>
    <mergeCell ref="AU52:AZ53"/>
    <mergeCell ref="B54:H54"/>
    <mergeCell ref="I54:O54"/>
    <mergeCell ref="P54:AT54"/>
    <mergeCell ref="AU54:AW54"/>
    <mergeCell ref="AX54:AZ54"/>
    <mergeCell ref="AL46:AP46"/>
    <mergeCell ref="AQ46:AU46"/>
    <mergeCell ref="AV46:AZ46"/>
    <mergeCell ref="B47:AP47"/>
    <mergeCell ref="AQ47:AU47"/>
    <mergeCell ref="AV47:AZ47"/>
    <mergeCell ref="B46:H46"/>
    <mergeCell ref="I46:O46"/>
    <mergeCell ref="P46:V46"/>
    <mergeCell ref="W46:AA46"/>
    <mergeCell ref="AB46:AF46"/>
    <mergeCell ref="AG46:AK46"/>
    <mergeCell ref="AV45:AZ45"/>
    <mergeCell ref="AQ44:AU44"/>
    <mergeCell ref="AV44:AZ44"/>
    <mergeCell ref="B45:H45"/>
    <mergeCell ref="I45:O45"/>
    <mergeCell ref="P45:V45"/>
    <mergeCell ref="W45:AA45"/>
    <mergeCell ref="AB45:AF45"/>
    <mergeCell ref="AG45:AK45"/>
    <mergeCell ref="AL45:AP45"/>
    <mergeCell ref="AQ45:AU45"/>
    <mergeCell ref="AL43:AP43"/>
    <mergeCell ref="AQ43:AU43"/>
    <mergeCell ref="AV43:AZ43"/>
    <mergeCell ref="AL44:AP44"/>
    <mergeCell ref="B44:H44"/>
    <mergeCell ref="I44:O44"/>
    <mergeCell ref="P44:V44"/>
    <mergeCell ref="W44:AA44"/>
    <mergeCell ref="AB44:AF44"/>
    <mergeCell ref="AG44:AK44"/>
    <mergeCell ref="B43:H43"/>
    <mergeCell ref="I43:O43"/>
    <mergeCell ref="P43:V43"/>
    <mergeCell ref="W43:AA43"/>
    <mergeCell ref="AB43:AF43"/>
    <mergeCell ref="AG43:AK43"/>
    <mergeCell ref="B41:AZ41"/>
    <mergeCell ref="B42:H42"/>
    <mergeCell ref="I42:O42"/>
    <mergeCell ref="P42:V42"/>
    <mergeCell ref="W42:AA42"/>
    <mergeCell ref="AB42:AF42"/>
    <mergeCell ref="AG42:AK42"/>
    <mergeCell ref="AL42:AP42"/>
    <mergeCell ref="AQ42:AU42"/>
    <mergeCell ref="AV42:AZ42"/>
    <mergeCell ref="K36:AA36"/>
    <mergeCell ref="AB36:AP36"/>
    <mergeCell ref="K37:AA37"/>
    <mergeCell ref="AB37:AP37"/>
    <mergeCell ref="B39:AZ39"/>
    <mergeCell ref="B40:AZ40"/>
    <mergeCell ref="B32:AZ32"/>
    <mergeCell ref="B33:AZ33"/>
    <mergeCell ref="B34:E34"/>
    <mergeCell ref="F34:AB34"/>
    <mergeCell ref="AC34:AG34"/>
    <mergeCell ref="AH34:AZ34"/>
    <mergeCell ref="B30:AZ30"/>
    <mergeCell ref="B31:H31"/>
    <mergeCell ref="J31:N31"/>
    <mergeCell ref="O31:Q31"/>
    <mergeCell ref="T31:X31"/>
    <mergeCell ref="Y31:AA31"/>
    <mergeCell ref="AD31:AG31"/>
    <mergeCell ref="AH31:AJ31"/>
    <mergeCell ref="AF24:AJ25"/>
    <mergeCell ref="AK24:AO25"/>
    <mergeCell ref="AP24:AT25"/>
    <mergeCell ref="AU24:AZ25"/>
    <mergeCell ref="B26:AZ26"/>
    <mergeCell ref="B27:I29"/>
    <mergeCell ref="J27:AZ29"/>
    <mergeCell ref="B21:AZ21"/>
    <mergeCell ref="AF22:AJ23"/>
    <mergeCell ref="AK22:AZ22"/>
    <mergeCell ref="B23:D24"/>
    <mergeCell ref="E23:M24"/>
    <mergeCell ref="O23:S24"/>
    <mergeCell ref="T23:AD24"/>
    <mergeCell ref="AK23:AO23"/>
    <mergeCell ref="AP23:AT23"/>
    <mergeCell ref="AU23:AZ23"/>
    <mergeCell ref="B15:AZ15"/>
    <mergeCell ref="B16:H16"/>
    <mergeCell ref="I16:AZ16"/>
    <mergeCell ref="B17:AZ17"/>
    <mergeCell ref="B18:G20"/>
    <mergeCell ref="H18:AD18"/>
    <mergeCell ref="AF18:AJ20"/>
    <mergeCell ref="AK18:AZ20"/>
    <mergeCell ref="H19:AD19"/>
    <mergeCell ref="H20:AD20"/>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s>
  <printOptions horizontalCentered="1"/>
  <pageMargins left="0.2" right="0.2" top="0.39000000000000007" bottom="0.39000000000000007" header="1.06" footer="0.2"/>
  <pageSetup fitToHeight="1" fitToWidth="1" horizontalDpi="600" verticalDpi="600" orientation="portrait" scale="42"/>
  <headerFooter>
    <oddHeader xml:space="preserve">&amp;R&amp;"Arial,Normal"&amp;P de &amp;N                                                    </oddHeader>
  </headerFooter>
  <rowBreaks count="1" manualBreakCount="1">
    <brk id="38" max="5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D57"/>
  <sheetViews>
    <sheetView zoomScaleSheetLayoutView="100" zoomScalePageLayoutView="0" workbookViewId="0" topLeftCell="F1">
      <selection activeCell="BB49" sqref="BB49"/>
    </sheetView>
  </sheetViews>
  <sheetFormatPr defaultColWidth="11.421875" defaultRowHeight="15"/>
  <cols>
    <col min="1" max="1" width="2.00390625" style="14" customWidth="1"/>
    <col min="2" max="2" width="4.7109375" style="14" customWidth="1"/>
    <col min="3" max="3" width="3.140625" style="14" customWidth="1"/>
    <col min="4" max="10" width="2.7109375" style="14" customWidth="1"/>
    <col min="11" max="12" width="2.421875" style="14" customWidth="1"/>
    <col min="13" max="42" width="2.7109375" style="14" customWidth="1"/>
    <col min="43" max="43" width="3.00390625" style="14" customWidth="1"/>
    <col min="44" max="47" width="2.7109375" style="14" customWidth="1"/>
    <col min="48" max="48" width="3.28125" style="14" customWidth="1"/>
    <col min="49" max="50" width="2.7109375" style="14" customWidth="1"/>
    <col min="51" max="51" width="3.8515625" style="14" customWidth="1"/>
    <col min="52" max="52" width="2.7109375" style="14" customWidth="1"/>
    <col min="53" max="53" width="1.421875" style="14" customWidth="1"/>
    <col min="54" max="54" width="11.421875" style="14" customWidth="1"/>
    <col min="55" max="55" width="21.140625" style="14" customWidth="1"/>
    <col min="56" max="16384" width="11.421875" style="14" customWidth="1"/>
  </cols>
  <sheetData>
    <row r="1" spans="2:47" ht="18.75" customHeight="1" thickTop="1">
      <c r="B1" s="1"/>
      <c r="C1" s="1"/>
      <c r="D1" s="1"/>
      <c r="E1" s="1"/>
      <c r="F1" s="1"/>
      <c r="G1" s="128"/>
      <c r="H1" s="129"/>
      <c r="I1" s="129"/>
      <c r="J1" s="129"/>
      <c r="K1" s="129"/>
      <c r="L1" s="129"/>
      <c r="M1" s="129"/>
      <c r="N1" s="129"/>
      <c r="O1" s="129"/>
      <c r="P1" s="129"/>
      <c r="Q1" s="129"/>
      <c r="R1" s="129"/>
      <c r="S1" s="134" t="s">
        <v>45</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5"/>
      <c r="AU1" s="8"/>
    </row>
    <row r="2" spans="2:47" ht="18.75" customHeight="1">
      <c r="B2" s="1"/>
      <c r="C2" s="1"/>
      <c r="D2" s="1"/>
      <c r="E2" s="1"/>
      <c r="F2" s="1"/>
      <c r="G2" s="130"/>
      <c r="H2" s="131"/>
      <c r="I2" s="131"/>
      <c r="J2" s="131"/>
      <c r="K2" s="131"/>
      <c r="L2" s="131"/>
      <c r="M2" s="131"/>
      <c r="N2" s="131"/>
      <c r="O2" s="131"/>
      <c r="P2" s="131"/>
      <c r="Q2" s="131"/>
      <c r="R2" s="131"/>
      <c r="S2" s="136" t="s">
        <v>46</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7"/>
      <c r="AU2" s="18"/>
    </row>
    <row r="3" spans="2:47" ht="19.5" customHeight="1">
      <c r="B3" s="1"/>
      <c r="C3" s="1"/>
      <c r="D3" s="1"/>
      <c r="E3" s="1"/>
      <c r="F3" s="1"/>
      <c r="G3" s="130"/>
      <c r="H3" s="131"/>
      <c r="I3" s="131"/>
      <c r="J3" s="131"/>
      <c r="K3" s="131"/>
      <c r="L3" s="131"/>
      <c r="M3" s="131"/>
      <c r="N3" s="131"/>
      <c r="O3" s="131"/>
      <c r="P3" s="131"/>
      <c r="Q3" s="131"/>
      <c r="R3" s="131"/>
      <c r="S3" s="186" t="s">
        <v>3</v>
      </c>
      <c r="T3" s="187"/>
      <c r="U3" s="188"/>
      <c r="V3" s="189" t="s">
        <v>47</v>
      </c>
      <c r="W3" s="190"/>
      <c r="X3" s="190"/>
      <c r="Y3" s="190"/>
      <c r="Z3" s="190"/>
      <c r="AA3" s="190"/>
      <c r="AB3" s="190"/>
      <c r="AC3" s="190"/>
      <c r="AD3" s="190"/>
      <c r="AE3" s="190"/>
      <c r="AF3" s="190"/>
      <c r="AG3" s="191"/>
      <c r="AH3" s="186" t="s">
        <v>5</v>
      </c>
      <c r="AI3" s="187"/>
      <c r="AJ3" s="188"/>
      <c r="AK3" s="193">
        <v>1</v>
      </c>
      <c r="AL3" s="194"/>
      <c r="AM3" s="194"/>
      <c r="AN3" s="194"/>
      <c r="AO3" s="194"/>
      <c r="AP3" s="194"/>
      <c r="AQ3" s="194"/>
      <c r="AR3" s="194"/>
      <c r="AS3" s="194"/>
      <c r="AT3" s="195"/>
      <c r="AU3" s="19"/>
    </row>
    <row r="4" spans="2:47" ht="18.75" customHeight="1" thickBot="1">
      <c r="B4" s="1"/>
      <c r="C4" s="1"/>
      <c r="D4" s="1"/>
      <c r="E4" s="1"/>
      <c r="F4" s="1"/>
      <c r="G4" s="132"/>
      <c r="H4" s="133"/>
      <c r="I4" s="133"/>
      <c r="J4" s="133"/>
      <c r="K4" s="133"/>
      <c r="L4" s="133"/>
      <c r="M4" s="133"/>
      <c r="N4" s="133"/>
      <c r="O4" s="133"/>
      <c r="P4" s="133"/>
      <c r="Q4" s="133"/>
      <c r="R4" s="133"/>
      <c r="S4" s="2" t="s">
        <v>4</v>
      </c>
      <c r="T4" s="2"/>
      <c r="U4" s="2"/>
      <c r="V4" s="141">
        <v>42821</v>
      </c>
      <c r="W4" s="142"/>
      <c r="X4" s="142"/>
      <c r="Y4" s="142"/>
      <c r="Z4" s="142"/>
      <c r="AA4" s="142"/>
      <c r="AB4" s="142"/>
      <c r="AC4" s="142"/>
      <c r="AD4" s="142"/>
      <c r="AE4" s="142"/>
      <c r="AF4" s="142"/>
      <c r="AG4" s="143"/>
      <c r="AH4" s="138" t="s">
        <v>6</v>
      </c>
      <c r="AI4" s="139"/>
      <c r="AJ4" s="192"/>
      <c r="AK4" s="138"/>
      <c r="AL4" s="139"/>
      <c r="AM4" s="139"/>
      <c r="AN4" s="139"/>
      <c r="AO4" s="139"/>
      <c r="AP4" s="139"/>
      <c r="AQ4" s="139"/>
      <c r="AR4" s="139"/>
      <c r="AS4" s="139"/>
      <c r="AT4" s="140"/>
      <c r="AU4" s="19"/>
    </row>
    <row r="5" spans="2:40" ht="8.25" customHeight="1" thickTop="1">
      <c r="B5" s="41"/>
      <c r="C5" s="41"/>
      <c r="D5" s="41"/>
      <c r="E5" s="41"/>
      <c r="F5" s="41"/>
      <c r="G5" s="41"/>
      <c r="H5" s="41"/>
      <c r="I5" s="42"/>
      <c r="J5" s="42"/>
      <c r="K5" s="42"/>
      <c r="L5" s="42"/>
      <c r="M5" s="42"/>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52" s="3" customFormat="1" ht="18" customHeight="1" thickBot="1">
      <c r="B6" s="103" t="s">
        <v>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3" s="3" customFormat="1" ht="6" customHeight="1" thickTop="1">
      <c r="A7" s="20"/>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21"/>
    </row>
    <row r="8" spans="1:53" s="11" customFormat="1" ht="29.25" customHeight="1">
      <c r="A8" s="22"/>
      <c r="B8" s="104" t="s">
        <v>11</v>
      </c>
      <c r="C8" s="104"/>
      <c r="D8" s="104"/>
      <c r="E8" s="104"/>
      <c r="F8" s="104"/>
      <c r="G8" s="104"/>
      <c r="H8" s="104"/>
      <c r="I8" s="106" t="s">
        <v>48</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N8" s="87" t="s">
        <v>13</v>
      </c>
      <c r="AO8" s="87"/>
      <c r="AP8" s="87"/>
      <c r="AQ8" s="87"/>
      <c r="AR8" s="106" t="s">
        <v>77</v>
      </c>
      <c r="AS8" s="106"/>
      <c r="AT8" s="106"/>
      <c r="AU8" s="106"/>
      <c r="AV8" s="106"/>
      <c r="AW8" s="106"/>
      <c r="AX8" s="10"/>
      <c r="AY8" s="10"/>
      <c r="AZ8" s="10"/>
      <c r="BA8" s="23"/>
    </row>
    <row r="9" spans="1:53" s="3" customFormat="1" ht="6" customHeight="1">
      <c r="A9" s="24"/>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25"/>
    </row>
    <row r="10" spans="1:53" s="13" customFormat="1" ht="29.25" customHeight="1">
      <c r="A10" s="22"/>
      <c r="B10" s="96" t="s">
        <v>12</v>
      </c>
      <c r="C10" s="96"/>
      <c r="D10" s="96"/>
      <c r="E10" s="96"/>
      <c r="F10" s="96"/>
      <c r="G10" s="96"/>
      <c r="H10" s="96"/>
      <c r="I10" s="89" t="s">
        <v>76</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2"/>
      <c r="AK10" s="96" t="s">
        <v>7</v>
      </c>
      <c r="AL10" s="96"/>
      <c r="AM10" s="96"/>
      <c r="AN10" s="89">
        <v>15</v>
      </c>
      <c r="AO10" s="89"/>
      <c r="AP10" s="89">
        <v>9</v>
      </c>
      <c r="AQ10" s="89"/>
      <c r="AR10" s="89">
        <v>2017</v>
      </c>
      <c r="AS10" s="89"/>
      <c r="AT10" s="89"/>
      <c r="AU10" s="9"/>
      <c r="AV10" s="96" t="s">
        <v>2</v>
      </c>
      <c r="AW10" s="96"/>
      <c r="AX10" s="96"/>
      <c r="AY10" s="95">
        <v>1</v>
      </c>
      <c r="AZ10" s="95"/>
      <c r="BA10" s="23"/>
    </row>
    <row r="11" spans="1:53" s="3" customFormat="1" ht="6" customHeight="1">
      <c r="A11" s="24"/>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25"/>
    </row>
    <row r="12" spans="1:53" s="13" customFormat="1" ht="24.75" customHeight="1">
      <c r="A12" s="22"/>
      <c r="B12" s="111" t="s">
        <v>14</v>
      </c>
      <c r="C12" s="111"/>
      <c r="D12" s="111"/>
      <c r="E12" s="111"/>
      <c r="F12" s="111"/>
      <c r="G12" s="111"/>
      <c r="H12" s="111"/>
      <c r="I12" s="112" t="s">
        <v>78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23"/>
    </row>
    <row r="13" spans="1:53" s="3" customFormat="1" ht="6" customHeight="1">
      <c r="A13" s="2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25"/>
    </row>
    <row r="14" spans="1:53" s="13" customFormat="1" ht="36" customHeight="1">
      <c r="A14" s="22"/>
      <c r="B14" s="111" t="s">
        <v>15</v>
      </c>
      <c r="C14" s="111"/>
      <c r="D14" s="111"/>
      <c r="E14" s="111"/>
      <c r="F14" s="111"/>
      <c r="G14" s="111"/>
      <c r="H14" s="111"/>
      <c r="I14" s="112" t="s">
        <v>51</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23"/>
    </row>
    <row r="15" spans="1:53" s="3" customFormat="1" ht="6" customHeight="1">
      <c r="A15" s="2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25"/>
    </row>
    <row r="16" spans="1:53" s="13" customFormat="1" ht="39" customHeight="1">
      <c r="A16" s="22"/>
      <c r="B16" s="111" t="s">
        <v>16</v>
      </c>
      <c r="C16" s="111"/>
      <c r="D16" s="111"/>
      <c r="E16" s="111"/>
      <c r="F16" s="111"/>
      <c r="G16" s="111"/>
      <c r="H16" s="111"/>
      <c r="I16" s="112" t="s">
        <v>75</v>
      </c>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23"/>
    </row>
    <row r="17" spans="1:53" s="3" customFormat="1" ht="6" customHeight="1">
      <c r="A17" s="24"/>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25"/>
    </row>
    <row r="18" spans="1:53" s="13" customFormat="1" ht="26.25" customHeight="1">
      <c r="A18" s="22"/>
      <c r="B18" s="107" t="s">
        <v>20</v>
      </c>
      <c r="C18" s="107"/>
      <c r="D18" s="107"/>
      <c r="E18" s="107"/>
      <c r="F18" s="107"/>
      <c r="G18" s="107"/>
      <c r="H18" s="109" t="s">
        <v>85</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
      <c r="AF18" s="99" t="s">
        <v>21</v>
      </c>
      <c r="AG18" s="99"/>
      <c r="AH18" s="99"/>
      <c r="AI18" s="99"/>
      <c r="AJ18" s="99"/>
      <c r="AK18" s="118" t="s">
        <v>57</v>
      </c>
      <c r="AL18" s="118"/>
      <c r="AM18" s="118"/>
      <c r="AN18" s="118"/>
      <c r="AO18" s="118"/>
      <c r="AP18" s="118"/>
      <c r="AQ18" s="118"/>
      <c r="AR18" s="118"/>
      <c r="AS18" s="118"/>
      <c r="AT18" s="118"/>
      <c r="AU18" s="118"/>
      <c r="AV18" s="118"/>
      <c r="AW18" s="118"/>
      <c r="AX18" s="118"/>
      <c r="AY18" s="118"/>
      <c r="AZ18" s="118"/>
      <c r="BA18" s="23"/>
    </row>
    <row r="19" spans="1:53" s="13" customFormat="1" ht="39.75" customHeight="1">
      <c r="A19" s="22"/>
      <c r="B19" s="108"/>
      <c r="C19" s="108"/>
      <c r="D19" s="108"/>
      <c r="E19" s="108"/>
      <c r="F19" s="108"/>
      <c r="G19" s="108"/>
      <c r="H19" s="110" t="s">
        <v>86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2"/>
      <c r="AF19" s="100"/>
      <c r="AG19" s="100"/>
      <c r="AH19" s="100"/>
      <c r="AI19" s="100"/>
      <c r="AJ19" s="100"/>
      <c r="AK19" s="119"/>
      <c r="AL19" s="119"/>
      <c r="AM19" s="119"/>
      <c r="AN19" s="119"/>
      <c r="AO19" s="119"/>
      <c r="AP19" s="119"/>
      <c r="AQ19" s="119"/>
      <c r="AR19" s="119"/>
      <c r="AS19" s="119"/>
      <c r="AT19" s="119"/>
      <c r="AU19" s="119"/>
      <c r="AV19" s="119"/>
      <c r="AW19" s="119"/>
      <c r="AX19" s="119"/>
      <c r="AY19" s="119"/>
      <c r="AZ19" s="119"/>
      <c r="BA19" s="23"/>
    </row>
    <row r="20" spans="1:53" s="3" customFormat="1" ht="6" customHeight="1">
      <c r="A20" s="24"/>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25"/>
    </row>
    <row r="21" spans="1:53" s="13" customFormat="1" ht="14.25" customHeight="1">
      <c r="A21" s="22"/>
      <c r="B21" s="11"/>
      <c r="C21" s="11"/>
      <c r="D21" s="11"/>
      <c r="E21" s="11"/>
      <c r="F21" s="11"/>
      <c r="G21" s="11"/>
      <c r="H21" s="11"/>
      <c r="I21" s="11"/>
      <c r="J21" s="11"/>
      <c r="K21" s="11"/>
      <c r="L21" s="11"/>
      <c r="M21" s="11"/>
      <c r="N21" s="11"/>
      <c r="O21" s="11"/>
      <c r="P21" s="11"/>
      <c r="Q21" s="11"/>
      <c r="R21" s="11"/>
      <c r="S21" s="11"/>
      <c r="T21" s="5"/>
      <c r="U21" s="5"/>
      <c r="V21" s="5"/>
      <c r="W21" s="6"/>
      <c r="X21" s="6"/>
      <c r="Y21" s="6"/>
      <c r="Z21" s="6"/>
      <c r="AA21" s="6"/>
      <c r="AB21" s="11"/>
      <c r="AC21" s="6"/>
      <c r="AD21" s="6"/>
      <c r="AE21" s="6"/>
      <c r="AF21" s="127" t="s">
        <v>30</v>
      </c>
      <c r="AG21" s="127"/>
      <c r="AH21" s="127"/>
      <c r="AI21" s="127"/>
      <c r="AJ21" s="127"/>
      <c r="AK21" s="144" t="s">
        <v>24</v>
      </c>
      <c r="AL21" s="144"/>
      <c r="AM21" s="144"/>
      <c r="AN21" s="144"/>
      <c r="AO21" s="144"/>
      <c r="AP21" s="144"/>
      <c r="AQ21" s="144"/>
      <c r="AR21" s="144"/>
      <c r="AS21" s="144"/>
      <c r="AT21" s="144"/>
      <c r="AU21" s="144"/>
      <c r="AV21" s="144"/>
      <c r="AW21" s="144"/>
      <c r="AX21" s="144"/>
      <c r="AY21" s="144"/>
      <c r="AZ21" s="144"/>
      <c r="BA21" s="23"/>
    </row>
    <row r="22" spans="1:53" s="13" customFormat="1" ht="15" customHeight="1">
      <c r="A22" s="22"/>
      <c r="B22" s="116" t="s">
        <v>31</v>
      </c>
      <c r="C22" s="116"/>
      <c r="D22" s="116"/>
      <c r="E22" s="101" t="s">
        <v>61</v>
      </c>
      <c r="F22" s="101"/>
      <c r="G22" s="101"/>
      <c r="H22" s="101"/>
      <c r="I22" s="101"/>
      <c r="J22" s="101"/>
      <c r="K22" s="101"/>
      <c r="L22" s="101"/>
      <c r="M22" s="101"/>
      <c r="N22" s="6"/>
      <c r="O22" s="99" t="s">
        <v>32</v>
      </c>
      <c r="P22" s="99"/>
      <c r="Q22" s="99"/>
      <c r="R22" s="99"/>
      <c r="S22" s="99"/>
      <c r="T22" s="97" t="s">
        <v>79</v>
      </c>
      <c r="U22" s="97"/>
      <c r="V22" s="97"/>
      <c r="W22" s="97"/>
      <c r="X22" s="97"/>
      <c r="Y22" s="97"/>
      <c r="Z22" s="97"/>
      <c r="AA22" s="97"/>
      <c r="AB22" s="97"/>
      <c r="AC22" s="97"/>
      <c r="AD22" s="97"/>
      <c r="AE22" s="7"/>
      <c r="AF22" s="127"/>
      <c r="AG22" s="127"/>
      <c r="AH22" s="127"/>
      <c r="AI22" s="127"/>
      <c r="AJ22" s="127"/>
      <c r="AK22" s="123" t="s">
        <v>25</v>
      </c>
      <c r="AL22" s="123"/>
      <c r="AM22" s="123"/>
      <c r="AN22" s="123"/>
      <c r="AO22" s="123"/>
      <c r="AP22" s="121" t="s">
        <v>26</v>
      </c>
      <c r="AQ22" s="121"/>
      <c r="AR22" s="121"/>
      <c r="AS22" s="121"/>
      <c r="AT22" s="121"/>
      <c r="AU22" s="122" t="s">
        <v>27</v>
      </c>
      <c r="AV22" s="122"/>
      <c r="AW22" s="122"/>
      <c r="AX22" s="122"/>
      <c r="AY22" s="122"/>
      <c r="AZ22" s="122"/>
      <c r="BA22" s="23"/>
    </row>
    <row r="23" spans="1:53" s="13" customFormat="1" ht="18" customHeight="1">
      <c r="A23" s="22"/>
      <c r="B23" s="117"/>
      <c r="C23" s="117"/>
      <c r="D23" s="117"/>
      <c r="E23" s="102"/>
      <c r="F23" s="102"/>
      <c r="G23" s="102"/>
      <c r="H23" s="102"/>
      <c r="I23" s="102"/>
      <c r="J23" s="102"/>
      <c r="K23" s="102"/>
      <c r="L23" s="102"/>
      <c r="M23" s="102"/>
      <c r="N23" s="6"/>
      <c r="O23" s="100"/>
      <c r="P23" s="100"/>
      <c r="Q23" s="100"/>
      <c r="R23" s="100"/>
      <c r="S23" s="100"/>
      <c r="T23" s="98"/>
      <c r="U23" s="98"/>
      <c r="V23" s="98"/>
      <c r="W23" s="98"/>
      <c r="X23" s="98"/>
      <c r="Y23" s="98"/>
      <c r="Z23" s="98"/>
      <c r="AA23" s="98"/>
      <c r="AB23" s="98"/>
      <c r="AC23" s="98"/>
      <c r="AD23" s="98"/>
      <c r="AE23" s="7"/>
      <c r="AF23" s="120">
        <v>1</v>
      </c>
      <c r="AG23" s="120"/>
      <c r="AH23" s="120"/>
      <c r="AI23" s="120"/>
      <c r="AJ23" s="120"/>
      <c r="AK23" s="126" t="s">
        <v>63</v>
      </c>
      <c r="AL23" s="126"/>
      <c r="AM23" s="126"/>
      <c r="AN23" s="126"/>
      <c r="AO23" s="126"/>
      <c r="AP23" s="126" t="s">
        <v>64</v>
      </c>
      <c r="AQ23" s="126"/>
      <c r="AR23" s="126"/>
      <c r="AS23" s="126"/>
      <c r="AT23" s="126"/>
      <c r="AU23" s="146">
        <v>1</v>
      </c>
      <c r="AV23" s="146"/>
      <c r="AW23" s="146"/>
      <c r="AX23" s="146"/>
      <c r="AY23" s="146"/>
      <c r="AZ23" s="146"/>
      <c r="BA23" s="23"/>
    </row>
    <row r="24" spans="1:53" s="13" customFormat="1" ht="15.75" customHeight="1">
      <c r="A24" s="22"/>
      <c r="B24" s="6"/>
      <c r="C24" s="6"/>
      <c r="D24" s="6"/>
      <c r="E24" s="6"/>
      <c r="F24" s="6"/>
      <c r="G24" s="6"/>
      <c r="H24" s="6"/>
      <c r="I24" s="6"/>
      <c r="J24" s="6"/>
      <c r="K24" s="6"/>
      <c r="L24" s="6"/>
      <c r="M24" s="6"/>
      <c r="N24" s="6"/>
      <c r="O24" s="5"/>
      <c r="P24" s="5"/>
      <c r="Q24" s="5"/>
      <c r="R24" s="5"/>
      <c r="S24" s="5"/>
      <c r="T24" s="5"/>
      <c r="U24" s="5"/>
      <c r="V24" s="5"/>
      <c r="W24" s="7"/>
      <c r="X24" s="7"/>
      <c r="Y24" s="7"/>
      <c r="Z24" s="7"/>
      <c r="AA24" s="7"/>
      <c r="AB24" s="7"/>
      <c r="AC24" s="7"/>
      <c r="AD24" s="7"/>
      <c r="AE24" s="7"/>
      <c r="AF24" s="120"/>
      <c r="AG24" s="120"/>
      <c r="AH24" s="120"/>
      <c r="AI24" s="120"/>
      <c r="AJ24" s="120"/>
      <c r="AK24" s="126"/>
      <c r="AL24" s="126"/>
      <c r="AM24" s="126"/>
      <c r="AN24" s="126"/>
      <c r="AO24" s="126"/>
      <c r="AP24" s="126"/>
      <c r="AQ24" s="126"/>
      <c r="AR24" s="126"/>
      <c r="AS24" s="126"/>
      <c r="AT24" s="126"/>
      <c r="AU24" s="146"/>
      <c r="AV24" s="146"/>
      <c r="AW24" s="146"/>
      <c r="AX24" s="146"/>
      <c r="AY24" s="146"/>
      <c r="AZ24" s="146"/>
      <c r="BA24" s="23"/>
    </row>
    <row r="25" spans="1:53" s="3" customFormat="1" ht="6" customHeight="1">
      <c r="A25" s="24"/>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25"/>
    </row>
    <row r="26" spans="1:53" ht="14.25">
      <c r="A26" s="26"/>
      <c r="B26" s="158" t="s">
        <v>29</v>
      </c>
      <c r="C26" s="158"/>
      <c r="D26" s="158"/>
      <c r="E26" s="158"/>
      <c r="F26" s="158"/>
      <c r="G26" s="158"/>
      <c r="H26" s="158"/>
      <c r="I26" s="158"/>
      <c r="J26" s="212" t="s">
        <v>87</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27"/>
    </row>
    <row r="27" spans="1:53" ht="14.25">
      <c r="A27" s="26"/>
      <c r="B27" s="159"/>
      <c r="C27" s="159"/>
      <c r="D27" s="159"/>
      <c r="E27" s="159"/>
      <c r="F27" s="159"/>
      <c r="G27" s="159"/>
      <c r="H27" s="159"/>
      <c r="I27" s="159"/>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27"/>
    </row>
    <row r="28" spans="1:53" s="15" customFormat="1" ht="18" customHeight="1">
      <c r="A28" s="28"/>
      <c r="B28" s="160"/>
      <c r="C28" s="160"/>
      <c r="D28" s="160"/>
      <c r="E28" s="160"/>
      <c r="F28" s="160"/>
      <c r="G28" s="160"/>
      <c r="H28" s="160"/>
      <c r="I28" s="160"/>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29"/>
    </row>
    <row r="29" spans="1:53" s="3" customFormat="1" ht="6" customHeight="1" thickBot="1">
      <c r="A29" s="24"/>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25"/>
    </row>
    <row r="30" spans="1:53" s="16" customFormat="1" ht="17.25" customHeight="1" thickBot="1">
      <c r="A30" s="30"/>
      <c r="B30" s="125" t="s">
        <v>28</v>
      </c>
      <c r="C30" s="125"/>
      <c r="D30" s="125"/>
      <c r="E30" s="125"/>
      <c r="F30" s="125"/>
      <c r="G30" s="125"/>
      <c r="H30" s="125"/>
      <c r="I30" s="17"/>
      <c r="J30" s="157" t="s">
        <v>9</v>
      </c>
      <c r="K30" s="157"/>
      <c r="L30" s="157"/>
      <c r="M30" s="157"/>
      <c r="N30" s="157"/>
      <c r="O30" s="213" t="s">
        <v>60</v>
      </c>
      <c r="P30" s="214"/>
      <c r="Q30" s="215"/>
      <c r="R30" s="17"/>
      <c r="S30" s="17"/>
      <c r="T30" s="156" t="s">
        <v>49</v>
      </c>
      <c r="U30" s="156"/>
      <c r="V30" s="156"/>
      <c r="W30" s="156"/>
      <c r="X30" s="170"/>
      <c r="Y30" s="153"/>
      <c r="Z30" s="154"/>
      <c r="AA30" s="155"/>
      <c r="AB30" s="17"/>
      <c r="AC30" s="17"/>
      <c r="AD30" s="156" t="s">
        <v>10</v>
      </c>
      <c r="AE30" s="156"/>
      <c r="AF30" s="156"/>
      <c r="AG30" s="156"/>
      <c r="AH30" s="161"/>
      <c r="AI30" s="162"/>
      <c r="AJ30" s="163"/>
      <c r="AK30" s="17"/>
      <c r="AL30" s="17"/>
      <c r="AM30" s="17"/>
      <c r="AN30" s="17"/>
      <c r="AO30" s="17"/>
      <c r="AP30" s="17"/>
      <c r="AQ30" s="17"/>
      <c r="AR30" s="17"/>
      <c r="AS30" s="17"/>
      <c r="AT30" s="17"/>
      <c r="AU30" s="17"/>
      <c r="AV30" s="17"/>
      <c r="AW30" s="17"/>
      <c r="AX30" s="17"/>
      <c r="AY30" s="17"/>
      <c r="AZ30" s="17"/>
      <c r="BA30" s="31"/>
    </row>
    <row r="31" spans="1:53" s="3" customFormat="1" ht="6" customHeight="1">
      <c r="A31" s="24"/>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25"/>
    </row>
    <row r="32" spans="1:53" s="15" customFormat="1" ht="15.75" customHeight="1">
      <c r="A32" s="28"/>
      <c r="B32" s="124" t="s">
        <v>22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29"/>
    </row>
    <row r="33" spans="1:53" s="15" customFormat="1" ht="18" customHeight="1">
      <c r="A33" s="28"/>
      <c r="B33" s="89" t="s">
        <v>23</v>
      </c>
      <c r="C33" s="89"/>
      <c r="D33" s="89"/>
      <c r="E33" s="89"/>
      <c r="F33" s="114" t="s">
        <v>58</v>
      </c>
      <c r="G33" s="114"/>
      <c r="H33" s="114"/>
      <c r="I33" s="114"/>
      <c r="J33" s="114"/>
      <c r="K33" s="114"/>
      <c r="L33" s="114"/>
      <c r="M33" s="114"/>
      <c r="N33" s="114"/>
      <c r="O33" s="114"/>
      <c r="P33" s="114"/>
      <c r="Q33" s="114"/>
      <c r="R33" s="114"/>
      <c r="S33" s="114"/>
      <c r="T33" s="114"/>
      <c r="U33" s="114"/>
      <c r="V33" s="114"/>
      <c r="W33" s="114"/>
      <c r="X33" s="114"/>
      <c r="Y33" s="114"/>
      <c r="Z33" s="114"/>
      <c r="AA33" s="114"/>
      <c r="AB33" s="114"/>
      <c r="AC33" s="169" t="s">
        <v>53</v>
      </c>
      <c r="AD33" s="169"/>
      <c r="AE33" s="169"/>
      <c r="AF33" s="169"/>
      <c r="AG33" s="169"/>
      <c r="AH33" s="171" t="s">
        <v>59</v>
      </c>
      <c r="AI33" s="171"/>
      <c r="AJ33" s="171"/>
      <c r="AK33" s="171"/>
      <c r="AL33" s="171"/>
      <c r="AM33" s="171"/>
      <c r="AN33" s="171"/>
      <c r="AO33" s="171"/>
      <c r="AP33" s="171"/>
      <c r="AQ33" s="171"/>
      <c r="AR33" s="171"/>
      <c r="AS33" s="171"/>
      <c r="AT33" s="171"/>
      <c r="AU33" s="171"/>
      <c r="AV33" s="171"/>
      <c r="AW33" s="171"/>
      <c r="AX33" s="171"/>
      <c r="AY33" s="171"/>
      <c r="AZ33" s="171"/>
      <c r="BA33" s="29"/>
    </row>
    <row r="34" spans="1:53" s="3" customFormat="1" ht="6" customHeight="1">
      <c r="A34" s="2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25"/>
    </row>
    <row r="35" spans="1:53" s="3" customFormat="1" ht="51" customHeight="1">
      <c r="A35" s="24"/>
      <c r="B35" s="4"/>
      <c r="C35" s="4"/>
      <c r="D35" s="4"/>
      <c r="E35" s="4"/>
      <c r="F35" s="4"/>
      <c r="G35" s="4"/>
      <c r="H35" s="4"/>
      <c r="I35" s="4"/>
      <c r="J35" s="4"/>
      <c r="K35" s="164" t="s">
        <v>0</v>
      </c>
      <c r="L35" s="164"/>
      <c r="M35" s="164"/>
      <c r="N35" s="164"/>
      <c r="O35" s="164"/>
      <c r="P35" s="164"/>
      <c r="Q35" s="164"/>
      <c r="R35" s="164"/>
      <c r="S35" s="164"/>
      <c r="T35" s="164"/>
      <c r="U35" s="164"/>
      <c r="V35" s="164"/>
      <c r="W35" s="164"/>
      <c r="X35" s="164"/>
      <c r="Y35" s="164"/>
      <c r="Z35" s="164"/>
      <c r="AA35" s="164"/>
      <c r="AB35" s="164" t="s">
        <v>1</v>
      </c>
      <c r="AC35" s="164"/>
      <c r="AD35" s="164"/>
      <c r="AE35" s="164"/>
      <c r="AF35" s="164"/>
      <c r="AG35" s="164"/>
      <c r="AH35" s="164"/>
      <c r="AI35" s="164"/>
      <c r="AJ35" s="164"/>
      <c r="AK35" s="164"/>
      <c r="AL35" s="164"/>
      <c r="AM35" s="164"/>
      <c r="AN35" s="164"/>
      <c r="AO35" s="164"/>
      <c r="AP35" s="164"/>
      <c r="AQ35" s="4"/>
      <c r="AR35" s="4"/>
      <c r="AS35" s="4"/>
      <c r="AT35" s="4"/>
      <c r="AU35" s="4"/>
      <c r="AV35" s="4"/>
      <c r="AW35" s="4"/>
      <c r="AX35" s="4"/>
      <c r="AY35" s="4"/>
      <c r="AZ35" s="4"/>
      <c r="BA35" s="25"/>
    </row>
    <row r="36" spans="1:53" s="3" customFormat="1" ht="22.5" customHeight="1">
      <c r="A36" s="24"/>
      <c r="B36" s="4"/>
      <c r="C36" s="4"/>
      <c r="D36" s="4"/>
      <c r="E36" s="4"/>
      <c r="F36" s="4"/>
      <c r="G36" s="4"/>
      <c r="H36" s="4"/>
      <c r="I36" s="4"/>
      <c r="J36" s="4"/>
      <c r="K36" s="165" t="s">
        <v>92</v>
      </c>
      <c r="L36" s="165"/>
      <c r="M36" s="165"/>
      <c r="N36" s="165"/>
      <c r="O36" s="165"/>
      <c r="P36" s="165"/>
      <c r="Q36" s="165"/>
      <c r="R36" s="165"/>
      <c r="S36" s="165"/>
      <c r="T36" s="165"/>
      <c r="U36" s="165"/>
      <c r="V36" s="165"/>
      <c r="W36" s="165"/>
      <c r="X36" s="165"/>
      <c r="Y36" s="165"/>
      <c r="Z36" s="165"/>
      <c r="AA36" s="165"/>
      <c r="AB36" s="165" t="s">
        <v>93</v>
      </c>
      <c r="AC36" s="165"/>
      <c r="AD36" s="165"/>
      <c r="AE36" s="165"/>
      <c r="AF36" s="165"/>
      <c r="AG36" s="165"/>
      <c r="AH36" s="165"/>
      <c r="AI36" s="165"/>
      <c r="AJ36" s="165"/>
      <c r="AK36" s="165"/>
      <c r="AL36" s="165"/>
      <c r="AM36" s="165"/>
      <c r="AN36" s="165"/>
      <c r="AO36" s="165"/>
      <c r="AP36" s="165"/>
      <c r="AQ36" s="4"/>
      <c r="AR36" s="4"/>
      <c r="AS36" s="4"/>
      <c r="AT36" s="4"/>
      <c r="AU36" s="4"/>
      <c r="AV36" s="4"/>
      <c r="AW36" s="4"/>
      <c r="AX36" s="4"/>
      <c r="AY36" s="4"/>
      <c r="AZ36" s="4"/>
      <c r="BA36" s="25"/>
    </row>
    <row r="37" spans="1:53" s="3" customFormat="1" ht="6" customHeight="1" thickBot="1">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4"/>
    </row>
    <row r="38" spans="2:52" s="3" customFormat="1" ht="27" customHeight="1" thickBot="1" thickTop="1">
      <c r="B38" s="103" t="s">
        <v>17</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3" s="3" customFormat="1" ht="6" customHeight="1" thickBot="1" thickTop="1">
      <c r="A39" s="20"/>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21"/>
    </row>
    <row r="40" spans="1:53" s="3" customFormat="1" ht="15" customHeight="1" thickBot="1">
      <c r="A40" s="24"/>
      <c r="B40" s="166" t="s">
        <v>41</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8"/>
      <c r="BA40" s="25"/>
    </row>
    <row r="41" spans="1:53" s="35" customFormat="1" ht="15" customHeight="1">
      <c r="A41" s="36"/>
      <c r="B41" s="172" t="s">
        <v>18</v>
      </c>
      <c r="C41" s="172"/>
      <c r="D41" s="172"/>
      <c r="E41" s="172"/>
      <c r="F41" s="172"/>
      <c r="G41" s="172"/>
      <c r="H41" s="172"/>
      <c r="I41" s="172" t="s">
        <v>39</v>
      </c>
      <c r="J41" s="172"/>
      <c r="K41" s="172"/>
      <c r="L41" s="172"/>
      <c r="M41" s="172"/>
      <c r="N41" s="172"/>
      <c r="O41" s="172"/>
      <c r="P41" s="172" t="s">
        <v>40</v>
      </c>
      <c r="Q41" s="172"/>
      <c r="R41" s="172"/>
      <c r="S41" s="172"/>
      <c r="T41" s="172"/>
      <c r="U41" s="172"/>
      <c r="V41" s="172"/>
      <c r="W41" s="172" t="s">
        <v>33</v>
      </c>
      <c r="X41" s="172"/>
      <c r="Y41" s="172"/>
      <c r="Z41" s="172"/>
      <c r="AA41" s="172"/>
      <c r="AB41" s="172" t="s">
        <v>34</v>
      </c>
      <c r="AC41" s="172"/>
      <c r="AD41" s="172"/>
      <c r="AE41" s="172"/>
      <c r="AF41" s="172"/>
      <c r="AG41" s="172" t="s">
        <v>35</v>
      </c>
      <c r="AH41" s="172"/>
      <c r="AI41" s="172"/>
      <c r="AJ41" s="172"/>
      <c r="AK41" s="172"/>
      <c r="AL41" s="172" t="s">
        <v>36</v>
      </c>
      <c r="AM41" s="172"/>
      <c r="AN41" s="172"/>
      <c r="AO41" s="172"/>
      <c r="AP41" s="172"/>
      <c r="AQ41" s="172" t="s">
        <v>37</v>
      </c>
      <c r="AR41" s="172"/>
      <c r="AS41" s="172"/>
      <c r="AT41" s="172"/>
      <c r="AU41" s="172"/>
      <c r="AV41" s="172" t="s">
        <v>38</v>
      </c>
      <c r="AW41" s="172"/>
      <c r="AX41" s="172"/>
      <c r="AY41" s="172"/>
      <c r="AZ41" s="172"/>
      <c r="BA41" s="37"/>
    </row>
    <row r="42" spans="1:56" s="40" customFormat="1" ht="14.25" customHeight="1">
      <c r="A42" s="38"/>
      <c r="B42" s="72" t="s">
        <v>88</v>
      </c>
      <c r="C42" s="72"/>
      <c r="D42" s="72"/>
      <c r="E42" s="72"/>
      <c r="F42" s="72"/>
      <c r="G42" s="72"/>
      <c r="H42" s="72"/>
      <c r="I42" s="90">
        <v>43190</v>
      </c>
      <c r="J42" s="72"/>
      <c r="K42" s="72"/>
      <c r="L42" s="72"/>
      <c r="M42" s="72"/>
      <c r="N42" s="72"/>
      <c r="O42" s="72"/>
      <c r="P42" s="90">
        <v>43196</v>
      </c>
      <c r="Q42" s="72"/>
      <c r="R42" s="72"/>
      <c r="S42" s="72"/>
      <c r="T42" s="72"/>
      <c r="U42" s="72"/>
      <c r="V42" s="72"/>
      <c r="W42" s="72">
        <v>198</v>
      </c>
      <c r="X42" s="72"/>
      <c r="Y42" s="72"/>
      <c r="Z42" s="72"/>
      <c r="AA42" s="72"/>
      <c r="AB42" s="72">
        <v>198</v>
      </c>
      <c r="AC42" s="72"/>
      <c r="AD42" s="72"/>
      <c r="AE42" s="72"/>
      <c r="AF42" s="72"/>
      <c r="AG42" s="72"/>
      <c r="AH42" s="72"/>
      <c r="AI42" s="72"/>
      <c r="AJ42" s="72"/>
      <c r="AK42" s="72"/>
      <c r="AL42" s="72"/>
      <c r="AM42" s="72"/>
      <c r="AN42" s="72"/>
      <c r="AO42" s="72"/>
      <c r="AP42" s="72"/>
      <c r="AQ42" s="72">
        <f>W42/AB42</f>
        <v>1</v>
      </c>
      <c r="AR42" s="72"/>
      <c r="AS42" s="72"/>
      <c r="AT42" s="72"/>
      <c r="AU42" s="72"/>
      <c r="AV42" s="218">
        <f>AQ42</f>
        <v>1</v>
      </c>
      <c r="AW42" s="218"/>
      <c r="AX42" s="218"/>
      <c r="AY42" s="218"/>
      <c r="AZ42" s="218"/>
      <c r="BA42" s="39"/>
      <c r="BC42" s="40" t="s">
        <v>104</v>
      </c>
      <c r="BD42" s="68">
        <v>1</v>
      </c>
    </row>
    <row r="43" spans="1:56" s="40" customFormat="1" ht="14.25" customHeight="1">
      <c r="A43" s="38"/>
      <c r="B43" s="72" t="s">
        <v>101</v>
      </c>
      <c r="C43" s="72"/>
      <c r="D43" s="72"/>
      <c r="E43" s="72"/>
      <c r="F43" s="72"/>
      <c r="G43" s="72"/>
      <c r="H43" s="72"/>
      <c r="I43" s="90">
        <v>43281</v>
      </c>
      <c r="J43" s="72"/>
      <c r="K43" s="72"/>
      <c r="L43" s="72"/>
      <c r="M43" s="72"/>
      <c r="N43" s="72"/>
      <c r="O43" s="72"/>
      <c r="P43" s="90">
        <v>43308</v>
      </c>
      <c r="Q43" s="72"/>
      <c r="R43" s="72"/>
      <c r="S43" s="72"/>
      <c r="T43" s="72"/>
      <c r="U43" s="72"/>
      <c r="V43" s="72"/>
      <c r="W43" s="72">
        <v>156</v>
      </c>
      <c r="X43" s="72"/>
      <c r="Y43" s="72"/>
      <c r="Z43" s="72"/>
      <c r="AA43" s="72"/>
      <c r="AB43" s="72">
        <v>156</v>
      </c>
      <c r="AC43" s="72"/>
      <c r="AD43" s="72"/>
      <c r="AE43" s="72"/>
      <c r="AF43" s="72"/>
      <c r="AG43" s="72"/>
      <c r="AH43" s="72"/>
      <c r="AI43" s="72"/>
      <c r="AJ43" s="72"/>
      <c r="AK43" s="72"/>
      <c r="AL43" s="72"/>
      <c r="AM43" s="72"/>
      <c r="AN43" s="72"/>
      <c r="AO43" s="72"/>
      <c r="AP43" s="72"/>
      <c r="AQ43" s="72">
        <f>W43/AB43</f>
        <v>1</v>
      </c>
      <c r="AR43" s="72"/>
      <c r="AS43" s="72"/>
      <c r="AT43" s="72"/>
      <c r="AU43" s="72"/>
      <c r="AV43" s="218">
        <f>AQ43</f>
        <v>1</v>
      </c>
      <c r="AW43" s="218"/>
      <c r="AX43" s="218"/>
      <c r="AY43" s="218"/>
      <c r="AZ43" s="218"/>
      <c r="BA43" s="39"/>
      <c r="BC43" s="40" t="s">
        <v>94</v>
      </c>
      <c r="BD43" s="68">
        <v>1</v>
      </c>
    </row>
    <row r="44" spans="1:56" s="40" customFormat="1" ht="14.25" customHeight="1">
      <c r="A44" s="38"/>
      <c r="B44" s="72" t="s">
        <v>113</v>
      </c>
      <c r="C44" s="72"/>
      <c r="D44" s="72"/>
      <c r="E44" s="72"/>
      <c r="F44" s="72"/>
      <c r="G44" s="72"/>
      <c r="H44" s="72"/>
      <c r="I44" s="90">
        <v>43373</v>
      </c>
      <c r="J44" s="72"/>
      <c r="K44" s="72"/>
      <c r="L44" s="72"/>
      <c r="M44" s="72"/>
      <c r="N44" s="72"/>
      <c r="O44" s="72"/>
      <c r="P44" s="90">
        <v>43397</v>
      </c>
      <c r="Q44" s="72"/>
      <c r="R44" s="72"/>
      <c r="S44" s="72"/>
      <c r="T44" s="72"/>
      <c r="U44" s="72"/>
      <c r="V44" s="72"/>
      <c r="W44" s="72">
        <v>165</v>
      </c>
      <c r="X44" s="72"/>
      <c r="Y44" s="72"/>
      <c r="Z44" s="72"/>
      <c r="AA44" s="72"/>
      <c r="AB44" s="72">
        <v>165</v>
      </c>
      <c r="AC44" s="72"/>
      <c r="AD44" s="72"/>
      <c r="AE44" s="72"/>
      <c r="AF44" s="72"/>
      <c r="AG44" s="72"/>
      <c r="AH44" s="72"/>
      <c r="AI44" s="72"/>
      <c r="AJ44" s="72"/>
      <c r="AK44" s="72"/>
      <c r="AL44" s="72"/>
      <c r="AM44" s="72"/>
      <c r="AN44" s="72"/>
      <c r="AO44" s="72"/>
      <c r="AP44" s="72"/>
      <c r="AQ44" s="72">
        <f>W44/AB44</f>
        <v>1</v>
      </c>
      <c r="AR44" s="72"/>
      <c r="AS44" s="72"/>
      <c r="AT44" s="72"/>
      <c r="AU44" s="72"/>
      <c r="AV44" s="218">
        <f>AQ44</f>
        <v>1</v>
      </c>
      <c r="AW44" s="218"/>
      <c r="AX44" s="218"/>
      <c r="AY44" s="218"/>
      <c r="AZ44" s="218"/>
      <c r="BA44" s="39"/>
      <c r="BC44" s="40" t="s">
        <v>111</v>
      </c>
      <c r="BD44" s="68">
        <v>1</v>
      </c>
    </row>
    <row r="45" spans="1:56" s="40" customFormat="1" ht="14.25" customHeight="1" thickBot="1">
      <c r="A45" s="38"/>
      <c r="B45" s="76" t="s">
        <v>120</v>
      </c>
      <c r="C45" s="76"/>
      <c r="D45" s="76"/>
      <c r="E45" s="76"/>
      <c r="F45" s="76"/>
      <c r="G45" s="76"/>
      <c r="H45" s="76"/>
      <c r="I45" s="222">
        <v>43465</v>
      </c>
      <c r="J45" s="76"/>
      <c r="K45" s="76"/>
      <c r="L45" s="76"/>
      <c r="M45" s="76"/>
      <c r="N45" s="76"/>
      <c r="O45" s="76"/>
      <c r="P45" s="222">
        <v>43122</v>
      </c>
      <c r="Q45" s="76"/>
      <c r="R45" s="76"/>
      <c r="S45" s="76"/>
      <c r="T45" s="76"/>
      <c r="U45" s="76"/>
      <c r="V45" s="76"/>
      <c r="W45" s="76">
        <v>170</v>
      </c>
      <c r="X45" s="76"/>
      <c r="Y45" s="76"/>
      <c r="Z45" s="76"/>
      <c r="AA45" s="76"/>
      <c r="AB45" s="76">
        <v>170</v>
      </c>
      <c r="AC45" s="76"/>
      <c r="AD45" s="76"/>
      <c r="AE45" s="76"/>
      <c r="AF45" s="76"/>
      <c r="AG45" s="76"/>
      <c r="AH45" s="76"/>
      <c r="AI45" s="76"/>
      <c r="AJ45" s="76"/>
      <c r="AK45" s="76"/>
      <c r="AL45" s="76"/>
      <c r="AM45" s="76"/>
      <c r="AN45" s="76"/>
      <c r="AO45" s="76"/>
      <c r="AP45" s="76"/>
      <c r="AQ45" s="247">
        <v>1</v>
      </c>
      <c r="AR45" s="248"/>
      <c r="AS45" s="248"/>
      <c r="AT45" s="248"/>
      <c r="AU45" s="249"/>
      <c r="AV45" s="250">
        <v>1</v>
      </c>
      <c r="AW45" s="248"/>
      <c r="AX45" s="248"/>
      <c r="AY45" s="248"/>
      <c r="AZ45" s="249"/>
      <c r="BA45" s="39"/>
      <c r="BC45" s="40" t="s">
        <v>121</v>
      </c>
      <c r="BD45" s="68">
        <f>+AV45</f>
        <v>1</v>
      </c>
    </row>
    <row r="46" spans="1:53" s="35" customFormat="1" ht="14.25" customHeight="1" thickBot="1">
      <c r="A46" s="36"/>
      <c r="B46" s="178" t="s">
        <v>19</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80"/>
      <c r="AQ46" s="176">
        <f>AVERAGE(AQ42:AU45)</f>
        <v>1</v>
      </c>
      <c r="AR46" s="176"/>
      <c r="AS46" s="176"/>
      <c r="AT46" s="176"/>
      <c r="AU46" s="176"/>
      <c r="AV46" s="220">
        <f>AVERAGE(AV42:AZ45)</f>
        <v>1</v>
      </c>
      <c r="AW46" s="221"/>
      <c r="AX46" s="221"/>
      <c r="AY46" s="221"/>
      <c r="AZ46" s="221"/>
      <c r="BA46" s="37"/>
    </row>
    <row r="47" spans="1:53" s="3" customFormat="1" ht="13.5" customHeight="1" thickBot="1">
      <c r="A47" s="2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25"/>
    </row>
    <row r="48" spans="1:53" s="46" customFormat="1" ht="15.75" thickBot="1">
      <c r="A48" s="44"/>
      <c r="B48" s="166" t="s">
        <v>115</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8"/>
      <c r="BA48" s="45"/>
    </row>
    <row r="49" spans="1:53" s="52" customFormat="1" ht="246" customHeight="1" thickBot="1">
      <c r="A49" s="47"/>
      <c r="B49" s="53"/>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5"/>
      <c r="BA49" s="51"/>
    </row>
    <row r="50" spans="1:53" s="52" customFormat="1" ht="15.75" thickBot="1">
      <c r="A50" s="4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1"/>
    </row>
    <row r="51" spans="1:53" s="46" customFormat="1" ht="20.25" customHeight="1">
      <c r="A51" s="44"/>
      <c r="B51" s="184" t="s">
        <v>54</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1" t="s">
        <v>42</v>
      </c>
      <c r="AV51" s="181"/>
      <c r="AW51" s="181"/>
      <c r="AX51" s="181"/>
      <c r="AY51" s="181"/>
      <c r="AZ51" s="181"/>
      <c r="BA51" s="45"/>
    </row>
    <row r="52" spans="1:53" s="46" customFormat="1" ht="10.5" customHeight="1">
      <c r="A52" s="44"/>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2"/>
      <c r="AV52" s="182"/>
      <c r="AW52" s="182"/>
      <c r="AX52" s="182"/>
      <c r="AY52" s="182"/>
      <c r="AZ52" s="182"/>
      <c r="BA52" s="45"/>
    </row>
    <row r="53" spans="1:53" s="46" customFormat="1" ht="15.75" customHeight="1">
      <c r="A53" s="44"/>
      <c r="B53" s="175" t="s">
        <v>18</v>
      </c>
      <c r="C53" s="175"/>
      <c r="D53" s="175"/>
      <c r="E53" s="175"/>
      <c r="F53" s="175"/>
      <c r="G53" s="175"/>
      <c r="H53" s="175"/>
      <c r="I53" s="175" t="s">
        <v>40</v>
      </c>
      <c r="J53" s="175"/>
      <c r="K53" s="175"/>
      <c r="L53" s="175"/>
      <c r="M53" s="175"/>
      <c r="N53" s="175"/>
      <c r="O53" s="175"/>
      <c r="P53" s="175" t="s">
        <v>55</v>
      </c>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208" t="s">
        <v>43</v>
      </c>
      <c r="AV53" s="208"/>
      <c r="AW53" s="208"/>
      <c r="AX53" s="208" t="s">
        <v>44</v>
      </c>
      <c r="AY53" s="208"/>
      <c r="AZ53" s="208"/>
      <c r="BA53" s="45"/>
    </row>
    <row r="54" spans="1:53" s="59" customFormat="1" ht="65.25" customHeight="1">
      <c r="A54" s="57"/>
      <c r="B54" s="235" t="s">
        <v>91</v>
      </c>
      <c r="C54" s="236"/>
      <c r="D54" s="236"/>
      <c r="E54" s="236"/>
      <c r="F54" s="236"/>
      <c r="G54" s="236"/>
      <c r="H54" s="237"/>
      <c r="I54" s="238">
        <v>43196</v>
      </c>
      <c r="J54" s="239"/>
      <c r="K54" s="239"/>
      <c r="L54" s="239"/>
      <c r="M54" s="239"/>
      <c r="N54" s="239"/>
      <c r="O54" s="240"/>
      <c r="P54" s="241" t="s">
        <v>102</v>
      </c>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3"/>
      <c r="AU54" s="244"/>
      <c r="AV54" s="245"/>
      <c r="AW54" s="246"/>
      <c r="AX54" s="69" t="s">
        <v>60</v>
      </c>
      <c r="AY54" s="70"/>
      <c r="AZ54" s="71"/>
      <c r="BA54" s="58"/>
    </row>
    <row r="55" spans="1:53" s="59" customFormat="1" ht="72.75" customHeight="1" thickBot="1">
      <c r="A55" s="57"/>
      <c r="B55" s="235" t="s">
        <v>94</v>
      </c>
      <c r="C55" s="236"/>
      <c r="D55" s="236"/>
      <c r="E55" s="236"/>
      <c r="F55" s="236"/>
      <c r="G55" s="236"/>
      <c r="H55" s="237"/>
      <c r="I55" s="238">
        <v>43308</v>
      </c>
      <c r="J55" s="239"/>
      <c r="K55" s="239"/>
      <c r="L55" s="239"/>
      <c r="M55" s="239"/>
      <c r="N55" s="239"/>
      <c r="O55" s="240"/>
      <c r="P55" s="241" t="s">
        <v>95</v>
      </c>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3"/>
      <c r="AU55" s="244"/>
      <c r="AV55" s="245"/>
      <c r="AW55" s="246"/>
      <c r="AX55" s="69" t="s">
        <v>60</v>
      </c>
      <c r="AY55" s="70"/>
      <c r="AZ55" s="71"/>
      <c r="BA55" s="64"/>
    </row>
    <row r="56" spans="1:53" s="59" customFormat="1" ht="73.5" customHeight="1" thickBot="1" thickTop="1">
      <c r="A56" s="57"/>
      <c r="B56" s="235" t="s">
        <v>110</v>
      </c>
      <c r="C56" s="236"/>
      <c r="D56" s="236"/>
      <c r="E56" s="236"/>
      <c r="F56" s="236"/>
      <c r="G56" s="236"/>
      <c r="H56" s="237"/>
      <c r="I56" s="238">
        <v>43397</v>
      </c>
      <c r="J56" s="239"/>
      <c r="K56" s="239"/>
      <c r="L56" s="239"/>
      <c r="M56" s="239"/>
      <c r="N56" s="239"/>
      <c r="O56" s="240"/>
      <c r="P56" s="241" t="s">
        <v>112</v>
      </c>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3"/>
      <c r="AU56" s="244"/>
      <c r="AV56" s="245"/>
      <c r="AW56" s="246"/>
      <c r="AX56" s="69" t="s">
        <v>60</v>
      </c>
      <c r="AY56" s="70"/>
      <c r="AZ56" s="71"/>
      <c r="BA56" s="64"/>
    </row>
    <row r="57" spans="1:53" s="59" customFormat="1" ht="73.5" customHeight="1" thickBot="1" thickTop="1">
      <c r="A57" s="57"/>
      <c r="B57" s="235" t="s">
        <v>121</v>
      </c>
      <c r="C57" s="236"/>
      <c r="D57" s="236"/>
      <c r="E57" s="236"/>
      <c r="F57" s="236"/>
      <c r="G57" s="236"/>
      <c r="H57" s="237"/>
      <c r="I57" s="238">
        <v>43122</v>
      </c>
      <c r="J57" s="239"/>
      <c r="K57" s="239"/>
      <c r="L57" s="239"/>
      <c r="M57" s="239"/>
      <c r="N57" s="239"/>
      <c r="O57" s="240"/>
      <c r="P57" s="241" t="s">
        <v>126</v>
      </c>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3"/>
      <c r="AU57" s="244"/>
      <c r="AV57" s="245"/>
      <c r="AW57" s="246"/>
      <c r="AX57" s="69" t="s">
        <v>60</v>
      </c>
      <c r="AY57" s="70"/>
      <c r="AZ57" s="71"/>
      <c r="BA57" s="64"/>
    </row>
    <row r="58" ht="15" thickTop="1"/>
  </sheetData>
  <sheetProtection/>
  <mergeCells count="154">
    <mergeCell ref="B56:H56"/>
    <mergeCell ref="I56:O56"/>
    <mergeCell ref="P56:AT56"/>
    <mergeCell ref="AU56:AW56"/>
    <mergeCell ref="AX56:AZ56"/>
    <mergeCell ref="B54:H54"/>
    <mergeCell ref="I54:O54"/>
    <mergeCell ref="P54:AT54"/>
    <mergeCell ref="AU54:AW54"/>
    <mergeCell ref="AX54:AZ54"/>
    <mergeCell ref="B48:AZ48"/>
    <mergeCell ref="B51:AT52"/>
    <mergeCell ref="AU51:AZ52"/>
    <mergeCell ref="B53:H53"/>
    <mergeCell ref="I53:O53"/>
    <mergeCell ref="P53:AT53"/>
    <mergeCell ref="AU53:AW53"/>
    <mergeCell ref="AX53:AZ53"/>
    <mergeCell ref="AL45:AP45"/>
    <mergeCell ref="AQ45:AU45"/>
    <mergeCell ref="AV45:AZ45"/>
    <mergeCell ref="B46:AP46"/>
    <mergeCell ref="AQ46:AU46"/>
    <mergeCell ref="AV46:AZ46"/>
    <mergeCell ref="B45:H45"/>
    <mergeCell ref="I45:O45"/>
    <mergeCell ref="P45:V45"/>
    <mergeCell ref="W45:AA45"/>
    <mergeCell ref="AB45:AF45"/>
    <mergeCell ref="AG45:AK45"/>
    <mergeCell ref="AV44:AZ44"/>
    <mergeCell ref="AQ43:AU43"/>
    <mergeCell ref="AV43:AZ43"/>
    <mergeCell ref="B44:H44"/>
    <mergeCell ref="I44:O44"/>
    <mergeCell ref="P44:V44"/>
    <mergeCell ref="W44:AA44"/>
    <mergeCell ref="AB44:AF44"/>
    <mergeCell ref="AG44:AK44"/>
    <mergeCell ref="AL44:AP44"/>
    <mergeCell ref="AQ44:AU44"/>
    <mergeCell ref="AL42:AP42"/>
    <mergeCell ref="AQ42:AU42"/>
    <mergeCell ref="AV42:AZ42"/>
    <mergeCell ref="AL43:AP43"/>
    <mergeCell ref="B43:H43"/>
    <mergeCell ref="I43:O43"/>
    <mergeCell ref="P43:V43"/>
    <mergeCell ref="W43:AA43"/>
    <mergeCell ref="AB43:AF43"/>
    <mergeCell ref="AG43:AK43"/>
    <mergeCell ref="B42:H42"/>
    <mergeCell ref="I42:O42"/>
    <mergeCell ref="P42:V42"/>
    <mergeCell ref="W42:AA42"/>
    <mergeCell ref="AB42:AF42"/>
    <mergeCell ref="AG42:AK42"/>
    <mergeCell ref="B40:AZ40"/>
    <mergeCell ref="B41:H41"/>
    <mergeCell ref="I41:O41"/>
    <mergeCell ref="P41:V41"/>
    <mergeCell ref="W41:AA41"/>
    <mergeCell ref="AB41:AF41"/>
    <mergeCell ref="AG41:AK41"/>
    <mergeCell ref="AL41:AP41"/>
    <mergeCell ref="AQ41:AU41"/>
    <mergeCell ref="AV41:AZ41"/>
    <mergeCell ref="K35:AA35"/>
    <mergeCell ref="AB35:AP35"/>
    <mergeCell ref="K36:AA36"/>
    <mergeCell ref="AB36:AP36"/>
    <mergeCell ref="B38:AZ38"/>
    <mergeCell ref="B39:AZ39"/>
    <mergeCell ref="B31:AZ31"/>
    <mergeCell ref="B32:AZ32"/>
    <mergeCell ref="B33:E33"/>
    <mergeCell ref="F33:AB33"/>
    <mergeCell ref="AC33:AG33"/>
    <mergeCell ref="AH33:AZ33"/>
    <mergeCell ref="B29:AZ29"/>
    <mergeCell ref="B30:H30"/>
    <mergeCell ref="J30:N30"/>
    <mergeCell ref="O30:Q30"/>
    <mergeCell ref="T30:X30"/>
    <mergeCell ref="Y30:AA30"/>
    <mergeCell ref="AD30:AG30"/>
    <mergeCell ref="AH30:AJ30"/>
    <mergeCell ref="AK23:AO24"/>
    <mergeCell ref="AP23:AT24"/>
    <mergeCell ref="AU23:AZ24"/>
    <mergeCell ref="B25:AZ25"/>
    <mergeCell ref="B26:I28"/>
    <mergeCell ref="J26:AZ28"/>
    <mergeCell ref="AF21:AJ22"/>
    <mergeCell ref="AK21:AZ21"/>
    <mergeCell ref="B22:D23"/>
    <mergeCell ref="E22:M23"/>
    <mergeCell ref="O22:S23"/>
    <mergeCell ref="T22:AD23"/>
    <mergeCell ref="AK22:AO22"/>
    <mergeCell ref="AP22:AT22"/>
    <mergeCell ref="AU22:AZ22"/>
    <mergeCell ref="AF23:AJ24"/>
    <mergeCell ref="B18:G19"/>
    <mergeCell ref="H18:AD18"/>
    <mergeCell ref="AF18:AJ19"/>
    <mergeCell ref="AK18:AZ19"/>
    <mergeCell ref="H19:AD19"/>
    <mergeCell ref="B20:AZ20"/>
    <mergeCell ref="B14:H14"/>
    <mergeCell ref="I14:AZ14"/>
    <mergeCell ref="B15:AZ15"/>
    <mergeCell ref="B16:H16"/>
    <mergeCell ref="I16:AZ16"/>
    <mergeCell ref="B17:AZ17"/>
    <mergeCell ref="B13:AZ13"/>
    <mergeCell ref="B10:H10"/>
    <mergeCell ref="I10:AI10"/>
    <mergeCell ref="AK10:AM10"/>
    <mergeCell ref="AN10:AO10"/>
    <mergeCell ref="AP10:AQ10"/>
    <mergeCell ref="AR10:AT10"/>
    <mergeCell ref="B9:AZ9"/>
    <mergeCell ref="B11:AZ11"/>
    <mergeCell ref="B12:H12"/>
    <mergeCell ref="I12:AZ12"/>
    <mergeCell ref="AV10:AX10"/>
    <mergeCell ref="AY10:AZ10"/>
    <mergeCell ref="V3:AG3"/>
    <mergeCell ref="AH3:AJ3"/>
    <mergeCell ref="I8:AL8"/>
    <mergeCell ref="AN8:AQ8"/>
    <mergeCell ref="AR8:AW8"/>
    <mergeCell ref="AK3:AT3"/>
    <mergeCell ref="AU55:AW55"/>
    <mergeCell ref="AX55:AZ55"/>
    <mergeCell ref="V4:AG4"/>
    <mergeCell ref="AH4:AJ4"/>
    <mergeCell ref="AK4:AT4"/>
    <mergeCell ref="B6:AZ6"/>
    <mergeCell ref="G1:R4"/>
    <mergeCell ref="S1:AT1"/>
    <mergeCell ref="S2:AT2"/>
    <mergeCell ref="S3:U3"/>
    <mergeCell ref="B57:H57"/>
    <mergeCell ref="I57:O57"/>
    <mergeCell ref="P57:AT57"/>
    <mergeCell ref="AU57:AW57"/>
    <mergeCell ref="AX57:AZ57"/>
    <mergeCell ref="B7:AZ7"/>
    <mergeCell ref="B8:H8"/>
    <mergeCell ref="B55:H55"/>
    <mergeCell ref="I55:O55"/>
    <mergeCell ref="P55:AT55"/>
  </mergeCells>
  <printOptions horizontalCentered="1"/>
  <pageMargins left="0.2" right="0.2" top="0.39000000000000007" bottom="0.39000000000000007" header="1.06" footer="0.2"/>
  <pageSetup fitToHeight="1" fitToWidth="1" horizontalDpi="600" verticalDpi="600" orientation="portrait" scale="55"/>
  <headerFooter>
    <oddHeader xml:space="preserve">&amp;R&amp;"Arial,Normal"&amp;P de &amp;N                                                    </oddHeader>
  </headerFooter>
  <rowBreaks count="1" manualBreakCount="1">
    <brk id="37" max="5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D57"/>
  <sheetViews>
    <sheetView zoomScale="85" zoomScaleNormal="85" zoomScaleSheetLayoutView="100" zoomScalePageLayoutView="0" workbookViewId="0" topLeftCell="A1">
      <selection activeCell="BF8" sqref="BF8"/>
    </sheetView>
  </sheetViews>
  <sheetFormatPr defaultColWidth="11.421875" defaultRowHeight="15"/>
  <cols>
    <col min="1" max="1" width="2.00390625" style="14" customWidth="1"/>
    <col min="2" max="2" width="4.7109375" style="14" customWidth="1"/>
    <col min="3" max="3" width="3.140625" style="14" customWidth="1"/>
    <col min="4" max="10" width="2.7109375" style="14" customWidth="1"/>
    <col min="11" max="12" width="2.421875" style="14" customWidth="1"/>
    <col min="13" max="42" width="2.7109375" style="14" customWidth="1"/>
    <col min="43" max="43" width="3.00390625" style="14" customWidth="1"/>
    <col min="44" max="47" width="2.7109375" style="14" customWidth="1"/>
    <col min="48" max="48" width="3.28125" style="14" customWidth="1"/>
    <col min="49" max="50" width="2.7109375" style="14" customWidth="1"/>
    <col min="51" max="51" width="3.8515625" style="14" customWidth="1"/>
    <col min="52" max="52" width="2.7109375" style="14" customWidth="1"/>
    <col min="53" max="53" width="1.421875" style="14" customWidth="1"/>
    <col min="54" max="16384" width="11.421875" style="14" customWidth="1"/>
  </cols>
  <sheetData>
    <row r="1" spans="2:47" ht="18.75" customHeight="1" thickTop="1">
      <c r="B1" s="1"/>
      <c r="C1" s="1"/>
      <c r="D1" s="1"/>
      <c r="E1" s="1"/>
      <c r="F1" s="1"/>
      <c r="G1" s="128"/>
      <c r="H1" s="129"/>
      <c r="I1" s="129"/>
      <c r="J1" s="129"/>
      <c r="K1" s="129"/>
      <c r="L1" s="129"/>
      <c r="M1" s="129"/>
      <c r="N1" s="129"/>
      <c r="O1" s="129"/>
      <c r="P1" s="129"/>
      <c r="Q1" s="129"/>
      <c r="R1" s="129"/>
      <c r="S1" s="134" t="s">
        <v>45</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5"/>
      <c r="AU1" s="8"/>
    </row>
    <row r="2" spans="2:47" ht="18.75" customHeight="1">
      <c r="B2" s="1"/>
      <c r="C2" s="1"/>
      <c r="D2" s="1"/>
      <c r="E2" s="1"/>
      <c r="F2" s="1"/>
      <c r="G2" s="130"/>
      <c r="H2" s="131"/>
      <c r="I2" s="131"/>
      <c r="J2" s="131"/>
      <c r="K2" s="131"/>
      <c r="L2" s="131"/>
      <c r="M2" s="131"/>
      <c r="N2" s="131"/>
      <c r="O2" s="131"/>
      <c r="P2" s="131"/>
      <c r="Q2" s="131"/>
      <c r="R2" s="131"/>
      <c r="S2" s="136" t="s">
        <v>46</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7"/>
      <c r="AU2" s="18"/>
    </row>
    <row r="3" spans="2:47" ht="19.5" customHeight="1">
      <c r="B3" s="1"/>
      <c r="C3" s="1"/>
      <c r="D3" s="1"/>
      <c r="E3" s="1"/>
      <c r="F3" s="1"/>
      <c r="G3" s="130"/>
      <c r="H3" s="131"/>
      <c r="I3" s="131"/>
      <c r="J3" s="131"/>
      <c r="K3" s="131"/>
      <c r="L3" s="131"/>
      <c r="M3" s="131"/>
      <c r="N3" s="131"/>
      <c r="O3" s="131"/>
      <c r="P3" s="131"/>
      <c r="Q3" s="131"/>
      <c r="R3" s="131"/>
      <c r="S3" s="186" t="s">
        <v>3</v>
      </c>
      <c r="T3" s="187"/>
      <c r="U3" s="188"/>
      <c r="V3" s="189" t="s">
        <v>47</v>
      </c>
      <c r="W3" s="190"/>
      <c r="X3" s="190"/>
      <c r="Y3" s="190"/>
      <c r="Z3" s="190"/>
      <c r="AA3" s="190"/>
      <c r="AB3" s="190"/>
      <c r="AC3" s="190"/>
      <c r="AD3" s="190"/>
      <c r="AE3" s="190"/>
      <c r="AF3" s="190"/>
      <c r="AG3" s="191"/>
      <c r="AH3" s="186" t="s">
        <v>5</v>
      </c>
      <c r="AI3" s="187"/>
      <c r="AJ3" s="188"/>
      <c r="AK3" s="193">
        <v>1</v>
      </c>
      <c r="AL3" s="194"/>
      <c r="AM3" s="194"/>
      <c r="AN3" s="194"/>
      <c r="AO3" s="194"/>
      <c r="AP3" s="194"/>
      <c r="AQ3" s="194"/>
      <c r="AR3" s="194"/>
      <c r="AS3" s="194"/>
      <c r="AT3" s="195"/>
      <c r="AU3" s="19"/>
    </row>
    <row r="4" spans="2:47" ht="18.75" customHeight="1" thickBot="1">
      <c r="B4" s="1"/>
      <c r="C4" s="1"/>
      <c r="D4" s="1"/>
      <c r="E4" s="1"/>
      <c r="F4" s="1"/>
      <c r="G4" s="132"/>
      <c r="H4" s="133"/>
      <c r="I4" s="133"/>
      <c r="J4" s="133"/>
      <c r="K4" s="133"/>
      <c r="L4" s="133"/>
      <c r="M4" s="133"/>
      <c r="N4" s="133"/>
      <c r="O4" s="133"/>
      <c r="P4" s="133"/>
      <c r="Q4" s="133"/>
      <c r="R4" s="133"/>
      <c r="S4" s="2" t="s">
        <v>4</v>
      </c>
      <c r="T4" s="2"/>
      <c r="U4" s="2"/>
      <c r="V4" s="141">
        <v>42821</v>
      </c>
      <c r="W4" s="142"/>
      <c r="X4" s="142"/>
      <c r="Y4" s="142"/>
      <c r="Z4" s="142"/>
      <c r="AA4" s="142"/>
      <c r="AB4" s="142"/>
      <c r="AC4" s="142"/>
      <c r="AD4" s="142"/>
      <c r="AE4" s="142"/>
      <c r="AF4" s="142"/>
      <c r="AG4" s="143"/>
      <c r="AH4" s="138" t="s">
        <v>6</v>
      </c>
      <c r="AI4" s="139"/>
      <c r="AJ4" s="192"/>
      <c r="AK4" s="138"/>
      <c r="AL4" s="139"/>
      <c r="AM4" s="139"/>
      <c r="AN4" s="139"/>
      <c r="AO4" s="139"/>
      <c r="AP4" s="139"/>
      <c r="AQ4" s="139"/>
      <c r="AR4" s="139"/>
      <c r="AS4" s="139"/>
      <c r="AT4" s="140"/>
      <c r="AU4" s="19"/>
    </row>
    <row r="5" spans="2:40" ht="8.25" customHeight="1" thickTop="1">
      <c r="B5" s="41"/>
      <c r="C5" s="41"/>
      <c r="D5" s="41"/>
      <c r="E5" s="41"/>
      <c r="F5" s="41"/>
      <c r="G5" s="41"/>
      <c r="H5" s="41"/>
      <c r="I5" s="42"/>
      <c r="J5" s="42"/>
      <c r="K5" s="42"/>
      <c r="L5" s="42"/>
      <c r="M5" s="42"/>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52" s="3" customFormat="1" ht="18" customHeight="1" thickBot="1">
      <c r="B6" s="103" t="s">
        <v>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3" s="3" customFormat="1" ht="6" customHeight="1" thickTop="1">
      <c r="A7" s="20"/>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21"/>
    </row>
    <row r="8" spans="1:53" s="11" customFormat="1" ht="29.25" customHeight="1">
      <c r="A8" s="22"/>
      <c r="B8" s="104" t="s">
        <v>11</v>
      </c>
      <c r="C8" s="104"/>
      <c r="D8" s="104"/>
      <c r="E8" s="104"/>
      <c r="F8" s="104"/>
      <c r="G8" s="104"/>
      <c r="H8" s="104"/>
      <c r="I8" s="106" t="s">
        <v>48</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N8" s="87" t="s">
        <v>13</v>
      </c>
      <c r="AO8" s="87"/>
      <c r="AP8" s="87"/>
      <c r="AQ8" s="87"/>
      <c r="AR8" s="106" t="s">
        <v>82</v>
      </c>
      <c r="AS8" s="106"/>
      <c r="AT8" s="106"/>
      <c r="AU8" s="106"/>
      <c r="AV8" s="106"/>
      <c r="AW8" s="106"/>
      <c r="AX8" s="10"/>
      <c r="AY8" s="10"/>
      <c r="AZ8" s="10"/>
      <c r="BA8" s="23"/>
    </row>
    <row r="9" spans="1:53" s="3" customFormat="1" ht="6" customHeight="1">
      <c r="A9" s="24"/>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25"/>
    </row>
    <row r="10" spans="1:53" s="13" customFormat="1" ht="29.25" customHeight="1">
      <c r="A10" s="22"/>
      <c r="B10" s="96" t="s">
        <v>12</v>
      </c>
      <c r="C10" s="96"/>
      <c r="D10" s="96"/>
      <c r="E10" s="96"/>
      <c r="F10" s="96"/>
      <c r="G10" s="96"/>
      <c r="H10" s="96"/>
      <c r="I10" s="89" t="s">
        <v>80</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2"/>
      <c r="AK10" s="96" t="s">
        <v>7</v>
      </c>
      <c r="AL10" s="96"/>
      <c r="AM10" s="96"/>
      <c r="AN10" s="89">
        <v>15</v>
      </c>
      <c r="AO10" s="89"/>
      <c r="AP10" s="89">
        <v>9</v>
      </c>
      <c r="AQ10" s="89"/>
      <c r="AR10" s="89">
        <v>2017</v>
      </c>
      <c r="AS10" s="89"/>
      <c r="AT10" s="89"/>
      <c r="AU10" s="9"/>
      <c r="AV10" s="96" t="s">
        <v>2</v>
      </c>
      <c r="AW10" s="96"/>
      <c r="AX10" s="96"/>
      <c r="AY10" s="95">
        <v>1</v>
      </c>
      <c r="AZ10" s="95"/>
      <c r="BA10" s="23"/>
    </row>
    <row r="11" spans="1:53" s="3" customFormat="1" ht="6" customHeight="1">
      <c r="A11" s="24"/>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25"/>
    </row>
    <row r="12" spans="1:53" s="13" customFormat="1" ht="24.75" customHeight="1">
      <c r="A12" s="22"/>
      <c r="B12" s="111" t="s">
        <v>14</v>
      </c>
      <c r="C12" s="111"/>
      <c r="D12" s="111"/>
      <c r="E12" s="111"/>
      <c r="F12" s="111"/>
      <c r="G12" s="111"/>
      <c r="H12" s="111"/>
      <c r="I12" s="112" t="s">
        <v>83</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23"/>
    </row>
    <row r="13" spans="1:53" s="3" customFormat="1" ht="6" customHeight="1">
      <c r="A13" s="2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25"/>
    </row>
    <row r="14" spans="1:53" s="13" customFormat="1" ht="42" customHeight="1">
      <c r="A14" s="22"/>
      <c r="B14" s="111" t="s">
        <v>15</v>
      </c>
      <c r="C14" s="111"/>
      <c r="D14" s="111"/>
      <c r="E14" s="111"/>
      <c r="F14" s="111"/>
      <c r="G14" s="111"/>
      <c r="H14" s="111"/>
      <c r="I14" s="112" t="s">
        <v>51</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23"/>
    </row>
    <row r="15" spans="1:53" s="3" customFormat="1" ht="6" customHeight="1">
      <c r="A15" s="2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25"/>
    </row>
    <row r="16" spans="1:53" s="13" customFormat="1" ht="42.75" customHeight="1">
      <c r="A16" s="22"/>
      <c r="B16" s="111" t="s">
        <v>16</v>
      </c>
      <c r="C16" s="111"/>
      <c r="D16" s="111"/>
      <c r="E16" s="111"/>
      <c r="F16" s="111"/>
      <c r="G16" s="111"/>
      <c r="H16" s="111"/>
      <c r="I16" s="113" t="s">
        <v>52</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23"/>
    </row>
    <row r="17" spans="1:53" s="3" customFormat="1" ht="6" customHeight="1">
      <c r="A17" s="24"/>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25"/>
    </row>
    <row r="18" spans="1:53" s="13" customFormat="1" ht="26.25" customHeight="1">
      <c r="A18" s="22"/>
      <c r="B18" s="107" t="s">
        <v>20</v>
      </c>
      <c r="C18" s="107"/>
      <c r="D18" s="107"/>
      <c r="E18" s="107"/>
      <c r="F18" s="107"/>
      <c r="G18" s="107"/>
      <c r="H18" s="109" t="s">
        <v>118</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
      <c r="AF18" s="99" t="s">
        <v>21</v>
      </c>
      <c r="AG18" s="99"/>
      <c r="AH18" s="99"/>
      <c r="AI18" s="99"/>
      <c r="AJ18" s="99"/>
      <c r="AK18" s="251" t="s">
        <v>57</v>
      </c>
      <c r="AL18" s="252"/>
      <c r="AM18" s="252"/>
      <c r="AN18" s="252"/>
      <c r="AO18" s="252"/>
      <c r="AP18" s="252"/>
      <c r="AQ18" s="252"/>
      <c r="AR18" s="252"/>
      <c r="AS18" s="252"/>
      <c r="AT18" s="252"/>
      <c r="AU18" s="252"/>
      <c r="AV18" s="252"/>
      <c r="AW18" s="252"/>
      <c r="AX18" s="252"/>
      <c r="AY18" s="252"/>
      <c r="AZ18" s="253"/>
      <c r="BA18" s="23"/>
    </row>
    <row r="19" spans="1:53" s="13" customFormat="1" ht="30.75" customHeight="1">
      <c r="A19" s="22"/>
      <c r="B19" s="108"/>
      <c r="C19" s="108"/>
      <c r="D19" s="108"/>
      <c r="E19" s="108"/>
      <c r="F19" s="108"/>
      <c r="G19" s="108"/>
      <c r="H19" s="257" t="s">
        <v>81</v>
      </c>
      <c r="I19" s="257"/>
      <c r="J19" s="257"/>
      <c r="K19" s="257"/>
      <c r="L19" s="257"/>
      <c r="M19" s="257"/>
      <c r="N19" s="257"/>
      <c r="O19" s="257"/>
      <c r="P19" s="257"/>
      <c r="Q19" s="257"/>
      <c r="R19" s="257"/>
      <c r="S19" s="257"/>
      <c r="T19" s="257"/>
      <c r="U19" s="257"/>
      <c r="V19" s="257"/>
      <c r="W19" s="257"/>
      <c r="X19" s="257"/>
      <c r="Y19" s="257"/>
      <c r="Z19" s="257"/>
      <c r="AA19" s="257"/>
      <c r="AB19" s="257"/>
      <c r="AC19" s="257"/>
      <c r="AD19" s="257"/>
      <c r="AE19" s="12"/>
      <c r="AF19" s="100"/>
      <c r="AG19" s="100"/>
      <c r="AH19" s="100"/>
      <c r="AI19" s="100"/>
      <c r="AJ19" s="100"/>
      <c r="AK19" s="254"/>
      <c r="AL19" s="255"/>
      <c r="AM19" s="255"/>
      <c r="AN19" s="255"/>
      <c r="AO19" s="255"/>
      <c r="AP19" s="255"/>
      <c r="AQ19" s="255"/>
      <c r="AR19" s="255"/>
      <c r="AS19" s="255"/>
      <c r="AT19" s="255"/>
      <c r="AU19" s="255"/>
      <c r="AV19" s="255"/>
      <c r="AW19" s="255"/>
      <c r="AX19" s="255"/>
      <c r="AY19" s="255"/>
      <c r="AZ19" s="256"/>
      <c r="BA19" s="23"/>
    </row>
    <row r="20" spans="1:53" s="3" customFormat="1" ht="6" customHeight="1">
      <c r="A20" s="24"/>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25"/>
    </row>
    <row r="21" spans="1:53" s="13" customFormat="1" ht="14.25" customHeight="1">
      <c r="A21" s="22"/>
      <c r="B21" s="11"/>
      <c r="C21" s="11"/>
      <c r="D21" s="11"/>
      <c r="E21" s="11"/>
      <c r="F21" s="11"/>
      <c r="G21" s="11"/>
      <c r="H21" s="11"/>
      <c r="I21" s="11"/>
      <c r="J21" s="11"/>
      <c r="K21" s="11"/>
      <c r="L21" s="11"/>
      <c r="M21" s="11"/>
      <c r="N21" s="11"/>
      <c r="O21" s="11"/>
      <c r="P21" s="11"/>
      <c r="Q21" s="11"/>
      <c r="R21" s="11"/>
      <c r="S21" s="11"/>
      <c r="T21" s="5"/>
      <c r="U21" s="5"/>
      <c r="V21" s="5"/>
      <c r="W21" s="6"/>
      <c r="X21" s="6"/>
      <c r="Y21" s="6"/>
      <c r="Z21" s="6"/>
      <c r="AA21" s="6"/>
      <c r="AB21" s="11"/>
      <c r="AC21" s="6"/>
      <c r="AD21" s="6"/>
      <c r="AE21" s="6"/>
      <c r="AF21" s="127" t="s">
        <v>30</v>
      </c>
      <c r="AG21" s="127"/>
      <c r="AH21" s="127"/>
      <c r="AI21" s="127"/>
      <c r="AJ21" s="127"/>
      <c r="AK21" s="144" t="s">
        <v>24</v>
      </c>
      <c r="AL21" s="144"/>
      <c r="AM21" s="144"/>
      <c r="AN21" s="144"/>
      <c r="AO21" s="144"/>
      <c r="AP21" s="144"/>
      <c r="AQ21" s="144"/>
      <c r="AR21" s="144"/>
      <c r="AS21" s="144"/>
      <c r="AT21" s="144"/>
      <c r="AU21" s="144"/>
      <c r="AV21" s="144"/>
      <c r="AW21" s="144"/>
      <c r="AX21" s="144"/>
      <c r="AY21" s="144"/>
      <c r="AZ21" s="144"/>
      <c r="BA21" s="23"/>
    </row>
    <row r="22" spans="1:53" s="13" customFormat="1" ht="15" customHeight="1">
      <c r="A22" s="22"/>
      <c r="B22" s="116" t="s">
        <v>31</v>
      </c>
      <c r="C22" s="116"/>
      <c r="D22" s="116"/>
      <c r="E22" s="101" t="s">
        <v>61</v>
      </c>
      <c r="F22" s="101"/>
      <c r="G22" s="101"/>
      <c r="H22" s="101"/>
      <c r="I22" s="101"/>
      <c r="J22" s="101"/>
      <c r="K22" s="101"/>
      <c r="L22" s="101"/>
      <c r="M22" s="101"/>
      <c r="N22" s="6"/>
      <c r="O22" s="99" t="s">
        <v>32</v>
      </c>
      <c r="P22" s="99"/>
      <c r="Q22" s="99"/>
      <c r="R22" s="99"/>
      <c r="S22" s="99"/>
      <c r="T22" s="97" t="s">
        <v>62</v>
      </c>
      <c r="U22" s="97"/>
      <c r="V22" s="97"/>
      <c r="W22" s="97"/>
      <c r="X22" s="97"/>
      <c r="Y22" s="97"/>
      <c r="Z22" s="97"/>
      <c r="AA22" s="97"/>
      <c r="AB22" s="97"/>
      <c r="AC22" s="97"/>
      <c r="AD22" s="97"/>
      <c r="AE22" s="7"/>
      <c r="AF22" s="127"/>
      <c r="AG22" s="127"/>
      <c r="AH22" s="127"/>
      <c r="AI22" s="127"/>
      <c r="AJ22" s="127"/>
      <c r="AK22" s="123" t="s">
        <v>25</v>
      </c>
      <c r="AL22" s="123"/>
      <c r="AM22" s="123"/>
      <c r="AN22" s="123"/>
      <c r="AO22" s="123"/>
      <c r="AP22" s="121" t="s">
        <v>26</v>
      </c>
      <c r="AQ22" s="121"/>
      <c r="AR22" s="121"/>
      <c r="AS22" s="121"/>
      <c r="AT22" s="121"/>
      <c r="AU22" s="122" t="s">
        <v>27</v>
      </c>
      <c r="AV22" s="122"/>
      <c r="AW22" s="122"/>
      <c r="AX22" s="122"/>
      <c r="AY22" s="122"/>
      <c r="AZ22" s="122"/>
      <c r="BA22" s="23"/>
    </row>
    <row r="23" spans="1:53" s="13" customFormat="1" ht="18" customHeight="1">
      <c r="A23" s="22"/>
      <c r="B23" s="117"/>
      <c r="C23" s="117"/>
      <c r="D23" s="117"/>
      <c r="E23" s="102"/>
      <c r="F23" s="102"/>
      <c r="G23" s="102"/>
      <c r="H23" s="102"/>
      <c r="I23" s="102"/>
      <c r="J23" s="102"/>
      <c r="K23" s="102"/>
      <c r="L23" s="102"/>
      <c r="M23" s="102"/>
      <c r="N23" s="6"/>
      <c r="O23" s="100"/>
      <c r="P23" s="100"/>
      <c r="Q23" s="100"/>
      <c r="R23" s="100"/>
      <c r="S23" s="100"/>
      <c r="T23" s="98"/>
      <c r="U23" s="98"/>
      <c r="V23" s="98"/>
      <c r="W23" s="98"/>
      <c r="X23" s="98"/>
      <c r="Y23" s="98"/>
      <c r="Z23" s="98"/>
      <c r="AA23" s="98"/>
      <c r="AB23" s="98"/>
      <c r="AC23" s="98"/>
      <c r="AD23" s="98"/>
      <c r="AE23" s="7"/>
      <c r="AF23" s="120">
        <v>1</v>
      </c>
      <c r="AG23" s="120"/>
      <c r="AH23" s="120"/>
      <c r="AI23" s="120"/>
      <c r="AJ23" s="120"/>
      <c r="AK23" s="126" t="s">
        <v>63</v>
      </c>
      <c r="AL23" s="126"/>
      <c r="AM23" s="126"/>
      <c r="AN23" s="126"/>
      <c r="AO23" s="126"/>
      <c r="AP23" s="126" t="s">
        <v>64</v>
      </c>
      <c r="AQ23" s="126"/>
      <c r="AR23" s="126"/>
      <c r="AS23" s="126"/>
      <c r="AT23" s="126"/>
      <c r="AU23" s="146">
        <v>1</v>
      </c>
      <c r="AV23" s="146"/>
      <c r="AW23" s="146"/>
      <c r="AX23" s="146"/>
      <c r="AY23" s="146"/>
      <c r="AZ23" s="146"/>
      <c r="BA23" s="23"/>
    </row>
    <row r="24" spans="1:53" s="13" customFormat="1" ht="15.75" customHeight="1">
      <c r="A24" s="22"/>
      <c r="B24" s="6"/>
      <c r="C24" s="6"/>
      <c r="D24" s="6"/>
      <c r="E24" s="6"/>
      <c r="F24" s="6"/>
      <c r="G24" s="6"/>
      <c r="H24" s="6"/>
      <c r="I24" s="6"/>
      <c r="J24" s="6"/>
      <c r="K24" s="6"/>
      <c r="L24" s="6"/>
      <c r="M24" s="6"/>
      <c r="N24" s="6"/>
      <c r="O24" s="5"/>
      <c r="P24" s="5"/>
      <c r="Q24" s="5"/>
      <c r="R24" s="5"/>
      <c r="S24" s="5"/>
      <c r="T24" s="5"/>
      <c r="U24" s="5"/>
      <c r="V24" s="5"/>
      <c r="W24" s="7"/>
      <c r="X24" s="7"/>
      <c r="Y24" s="7"/>
      <c r="Z24" s="7"/>
      <c r="AA24" s="7"/>
      <c r="AB24" s="7"/>
      <c r="AC24" s="7"/>
      <c r="AD24" s="7"/>
      <c r="AE24" s="7"/>
      <c r="AF24" s="120"/>
      <c r="AG24" s="120"/>
      <c r="AH24" s="120"/>
      <c r="AI24" s="120"/>
      <c r="AJ24" s="120"/>
      <c r="AK24" s="126"/>
      <c r="AL24" s="126"/>
      <c r="AM24" s="126"/>
      <c r="AN24" s="126"/>
      <c r="AO24" s="126"/>
      <c r="AP24" s="126"/>
      <c r="AQ24" s="126"/>
      <c r="AR24" s="126"/>
      <c r="AS24" s="126"/>
      <c r="AT24" s="126"/>
      <c r="AU24" s="146"/>
      <c r="AV24" s="146"/>
      <c r="AW24" s="146"/>
      <c r="AX24" s="146"/>
      <c r="AY24" s="146"/>
      <c r="AZ24" s="146"/>
      <c r="BA24" s="23"/>
    </row>
    <row r="25" spans="1:53" s="3" customFormat="1" ht="6" customHeight="1">
      <c r="A25" s="24"/>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25"/>
    </row>
    <row r="26" spans="1:53" ht="14.25">
      <c r="A26" s="26"/>
      <c r="B26" s="158" t="s">
        <v>29</v>
      </c>
      <c r="C26" s="158"/>
      <c r="D26" s="158"/>
      <c r="E26" s="158"/>
      <c r="F26" s="158"/>
      <c r="G26" s="158"/>
      <c r="H26" s="158"/>
      <c r="I26" s="158"/>
      <c r="J26" s="147" t="s">
        <v>84</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27"/>
    </row>
    <row r="27" spans="1:53" ht="14.25">
      <c r="A27" s="26"/>
      <c r="B27" s="159"/>
      <c r="C27" s="159"/>
      <c r="D27" s="159"/>
      <c r="E27" s="159"/>
      <c r="F27" s="159"/>
      <c r="G27" s="159"/>
      <c r="H27" s="159"/>
      <c r="I27" s="159"/>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27"/>
    </row>
    <row r="28" spans="1:53" s="15" customFormat="1" ht="18" customHeight="1">
      <c r="A28" s="28"/>
      <c r="B28" s="160"/>
      <c r="C28" s="160"/>
      <c r="D28" s="160"/>
      <c r="E28" s="160"/>
      <c r="F28" s="160"/>
      <c r="G28" s="160"/>
      <c r="H28" s="160"/>
      <c r="I28" s="160"/>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29"/>
    </row>
    <row r="29" spans="1:53" s="3" customFormat="1" ht="6" customHeight="1" thickBot="1">
      <c r="A29" s="24"/>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25"/>
    </row>
    <row r="30" spans="1:53" s="16" customFormat="1" ht="17.25" customHeight="1" thickBot="1">
      <c r="A30" s="30"/>
      <c r="B30" s="125" t="s">
        <v>28</v>
      </c>
      <c r="C30" s="125"/>
      <c r="D30" s="125"/>
      <c r="E30" s="125"/>
      <c r="F30" s="125"/>
      <c r="G30" s="125"/>
      <c r="H30" s="125"/>
      <c r="I30" s="17"/>
      <c r="J30" s="157" t="s">
        <v>9</v>
      </c>
      <c r="K30" s="157"/>
      <c r="L30" s="157"/>
      <c r="M30" s="157"/>
      <c r="N30" s="157"/>
      <c r="O30" s="213" t="s">
        <v>60</v>
      </c>
      <c r="P30" s="214"/>
      <c r="Q30" s="215"/>
      <c r="R30" s="17"/>
      <c r="S30" s="17"/>
      <c r="T30" s="156" t="s">
        <v>49</v>
      </c>
      <c r="U30" s="156"/>
      <c r="V30" s="156"/>
      <c r="W30" s="156"/>
      <c r="X30" s="170"/>
      <c r="Y30" s="153"/>
      <c r="Z30" s="154"/>
      <c r="AA30" s="155"/>
      <c r="AB30" s="17"/>
      <c r="AC30" s="17"/>
      <c r="AD30" s="156" t="s">
        <v>10</v>
      </c>
      <c r="AE30" s="156"/>
      <c r="AF30" s="156"/>
      <c r="AG30" s="156"/>
      <c r="AH30" s="161"/>
      <c r="AI30" s="162"/>
      <c r="AJ30" s="163"/>
      <c r="AK30" s="17"/>
      <c r="AL30" s="17"/>
      <c r="AM30" s="17"/>
      <c r="AN30" s="17"/>
      <c r="AO30" s="17"/>
      <c r="AP30" s="17"/>
      <c r="AQ30" s="17"/>
      <c r="AR30" s="17"/>
      <c r="AS30" s="17"/>
      <c r="AT30" s="17"/>
      <c r="AU30" s="17"/>
      <c r="AV30" s="17"/>
      <c r="AW30" s="17"/>
      <c r="AX30" s="17"/>
      <c r="AY30" s="17"/>
      <c r="AZ30" s="17"/>
      <c r="BA30" s="31"/>
    </row>
    <row r="31" spans="1:53" s="3" customFormat="1" ht="6" customHeight="1">
      <c r="A31" s="24"/>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25"/>
    </row>
    <row r="32" spans="1:53" s="15" customFormat="1" ht="15.75" customHeight="1">
      <c r="A32" s="28"/>
      <c r="B32" s="124" t="s">
        <v>22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29"/>
    </row>
    <row r="33" spans="1:53" s="15" customFormat="1" ht="18" customHeight="1">
      <c r="A33" s="28"/>
      <c r="B33" s="89" t="s">
        <v>23</v>
      </c>
      <c r="C33" s="89"/>
      <c r="D33" s="89"/>
      <c r="E33" s="89"/>
      <c r="F33" s="114" t="s">
        <v>58</v>
      </c>
      <c r="G33" s="114"/>
      <c r="H33" s="114"/>
      <c r="I33" s="114"/>
      <c r="J33" s="114"/>
      <c r="K33" s="114"/>
      <c r="L33" s="114"/>
      <c r="M33" s="114"/>
      <c r="N33" s="114"/>
      <c r="O33" s="114"/>
      <c r="P33" s="114"/>
      <c r="Q33" s="114"/>
      <c r="R33" s="114"/>
      <c r="S33" s="114"/>
      <c r="T33" s="114"/>
      <c r="U33" s="114"/>
      <c r="V33" s="114"/>
      <c r="W33" s="114"/>
      <c r="X33" s="114"/>
      <c r="Y33" s="114"/>
      <c r="Z33" s="114"/>
      <c r="AA33" s="114"/>
      <c r="AB33" s="114"/>
      <c r="AC33" s="169" t="s">
        <v>53</v>
      </c>
      <c r="AD33" s="169"/>
      <c r="AE33" s="169"/>
      <c r="AF33" s="169"/>
      <c r="AG33" s="169"/>
      <c r="AH33" s="171" t="s">
        <v>59</v>
      </c>
      <c r="AI33" s="171"/>
      <c r="AJ33" s="171"/>
      <c r="AK33" s="171"/>
      <c r="AL33" s="171"/>
      <c r="AM33" s="171"/>
      <c r="AN33" s="171"/>
      <c r="AO33" s="171"/>
      <c r="AP33" s="171"/>
      <c r="AQ33" s="171"/>
      <c r="AR33" s="171"/>
      <c r="AS33" s="171"/>
      <c r="AT33" s="171"/>
      <c r="AU33" s="171"/>
      <c r="AV33" s="171"/>
      <c r="AW33" s="171"/>
      <c r="AX33" s="171"/>
      <c r="AY33" s="171"/>
      <c r="AZ33" s="171"/>
      <c r="BA33" s="29"/>
    </row>
    <row r="34" spans="1:53" s="3" customFormat="1" ht="6" customHeight="1">
      <c r="A34" s="2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25"/>
    </row>
    <row r="35" spans="1:53" s="3" customFormat="1" ht="51" customHeight="1">
      <c r="A35" s="24"/>
      <c r="B35" s="4"/>
      <c r="C35" s="4"/>
      <c r="D35" s="4"/>
      <c r="E35" s="4"/>
      <c r="F35" s="4"/>
      <c r="G35" s="4"/>
      <c r="H35" s="4"/>
      <c r="I35" s="4"/>
      <c r="J35" s="4"/>
      <c r="K35" s="164" t="s">
        <v>0</v>
      </c>
      <c r="L35" s="164"/>
      <c r="M35" s="164"/>
      <c r="N35" s="164"/>
      <c r="O35" s="164"/>
      <c r="P35" s="164"/>
      <c r="Q35" s="164"/>
      <c r="R35" s="164"/>
      <c r="S35" s="164"/>
      <c r="T35" s="164"/>
      <c r="U35" s="164"/>
      <c r="V35" s="164"/>
      <c r="W35" s="164"/>
      <c r="X35" s="164"/>
      <c r="Y35" s="164"/>
      <c r="Z35" s="164"/>
      <c r="AA35" s="164"/>
      <c r="AB35" s="164" t="s">
        <v>1</v>
      </c>
      <c r="AC35" s="164"/>
      <c r="AD35" s="164"/>
      <c r="AE35" s="164"/>
      <c r="AF35" s="164"/>
      <c r="AG35" s="164"/>
      <c r="AH35" s="164"/>
      <c r="AI35" s="164"/>
      <c r="AJ35" s="164"/>
      <c r="AK35" s="164"/>
      <c r="AL35" s="164"/>
      <c r="AM35" s="164"/>
      <c r="AN35" s="164"/>
      <c r="AO35" s="164"/>
      <c r="AP35" s="164"/>
      <c r="AQ35" s="4"/>
      <c r="AR35" s="4"/>
      <c r="AS35" s="4"/>
      <c r="AT35" s="4"/>
      <c r="AU35" s="4"/>
      <c r="AV35" s="4"/>
      <c r="AW35" s="4"/>
      <c r="AX35" s="4"/>
      <c r="AY35" s="4"/>
      <c r="AZ35" s="4"/>
      <c r="BA35" s="25"/>
    </row>
    <row r="36" spans="1:53" s="3" customFormat="1" ht="22.5" customHeight="1">
      <c r="A36" s="24"/>
      <c r="B36" s="4"/>
      <c r="C36" s="4"/>
      <c r="D36" s="4"/>
      <c r="E36" s="4"/>
      <c r="F36" s="4"/>
      <c r="G36" s="4"/>
      <c r="H36" s="4"/>
      <c r="I36" s="4"/>
      <c r="J36" s="4"/>
      <c r="K36" s="165" t="s">
        <v>92</v>
      </c>
      <c r="L36" s="165"/>
      <c r="M36" s="165"/>
      <c r="N36" s="165"/>
      <c r="O36" s="165"/>
      <c r="P36" s="165"/>
      <c r="Q36" s="165"/>
      <c r="R36" s="165"/>
      <c r="S36" s="165"/>
      <c r="T36" s="165"/>
      <c r="U36" s="165"/>
      <c r="V36" s="165"/>
      <c r="W36" s="165"/>
      <c r="X36" s="165"/>
      <c r="Y36" s="165"/>
      <c r="Z36" s="165"/>
      <c r="AA36" s="165"/>
      <c r="AB36" s="165" t="s">
        <v>93</v>
      </c>
      <c r="AC36" s="165"/>
      <c r="AD36" s="165"/>
      <c r="AE36" s="165"/>
      <c r="AF36" s="165"/>
      <c r="AG36" s="165"/>
      <c r="AH36" s="165"/>
      <c r="AI36" s="165"/>
      <c r="AJ36" s="165"/>
      <c r="AK36" s="165"/>
      <c r="AL36" s="165"/>
      <c r="AM36" s="165"/>
      <c r="AN36" s="165"/>
      <c r="AO36" s="165"/>
      <c r="AP36" s="165"/>
      <c r="AQ36" s="4"/>
      <c r="AR36" s="4"/>
      <c r="AS36" s="4"/>
      <c r="AT36" s="4"/>
      <c r="AU36" s="4"/>
      <c r="AV36" s="4"/>
      <c r="AW36" s="4"/>
      <c r="AX36" s="4"/>
      <c r="AY36" s="4"/>
      <c r="AZ36" s="4"/>
      <c r="BA36" s="25"/>
    </row>
    <row r="37" spans="1:53" s="3" customFormat="1" ht="6" customHeight="1" thickBot="1">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4"/>
    </row>
    <row r="38" spans="2:52" s="3" customFormat="1" ht="27" customHeight="1" thickBot="1" thickTop="1">
      <c r="B38" s="103" t="s">
        <v>17</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3" s="3" customFormat="1" ht="6" customHeight="1" thickBot="1" thickTop="1">
      <c r="A39" s="20"/>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21"/>
    </row>
    <row r="40" spans="1:53" s="3" customFormat="1" ht="15" customHeight="1" thickBot="1">
      <c r="A40" s="24"/>
      <c r="B40" s="166" t="s">
        <v>41</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8"/>
      <c r="BA40" s="25"/>
    </row>
    <row r="41" spans="1:56" s="35" customFormat="1" ht="15" customHeight="1">
      <c r="A41" s="36"/>
      <c r="B41" s="172" t="s">
        <v>18</v>
      </c>
      <c r="C41" s="172"/>
      <c r="D41" s="172"/>
      <c r="E41" s="172"/>
      <c r="F41" s="172"/>
      <c r="G41" s="172"/>
      <c r="H41" s="172"/>
      <c r="I41" s="172" t="s">
        <v>39</v>
      </c>
      <c r="J41" s="172"/>
      <c r="K41" s="172"/>
      <c r="L41" s="172"/>
      <c r="M41" s="172"/>
      <c r="N41" s="172"/>
      <c r="O41" s="172"/>
      <c r="P41" s="172" t="s">
        <v>40</v>
      </c>
      <c r="Q41" s="172"/>
      <c r="R41" s="172"/>
      <c r="S41" s="172"/>
      <c r="T41" s="172"/>
      <c r="U41" s="172"/>
      <c r="V41" s="172"/>
      <c r="W41" s="172" t="s">
        <v>33</v>
      </c>
      <c r="X41" s="172"/>
      <c r="Y41" s="172"/>
      <c r="Z41" s="172"/>
      <c r="AA41" s="172"/>
      <c r="AB41" s="172" t="s">
        <v>34</v>
      </c>
      <c r="AC41" s="172"/>
      <c r="AD41" s="172"/>
      <c r="AE41" s="172"/>
      <c r="AF41" s="172"/>
      <c r="AG41" s="172" t="s">
        <v>35</v>
      </c>
      <c r="AH41" s="172"/>
      <c r="AI41" s="172"/>
      <c r="AJ41" s="172"/>
      <c r="AK41" s="172"/>
      <c r="AL41" s="172" t="s">
        <v>36</v>
      </c>
      <c r="AM41" s="172"/>
      <c r="AN41" s="172"/>
      <c r="AO41" s="172"/>
      <c r="AP41" s="172"/>
      <c r="AQ41" s="172" t="s">
        <v>37</v>
      </c>
      <c r="AR41" s="172"/>
      <c r="AS41" s="172"/>
      <c r="AT41" s="172"/>
      <c r="AU41" s="172"/>
      <c r="AV41" s="172" t="s">
        <v>38</v>
      </c>
      <c r="AW41" s="172"/>
      <c r="AX41" s="172"/>
      <c r="AY41" s="172"/>
      <c r="AZ41" s="172"/>
      <c r="BA41" s="37"/>
      <c r="BC41" s="40" t="s">
        <v>104</v>
      </c>
      <c r="BD41" s="67">
        <v>1</v>
      </c>
    </row>
    <row r="42" spans="1:56" s="40" customFormat="1" ht="14.25" customHeight="1">
      <c r="A42" s="38"/>
      <c r="B42" s="72" t="s">
        <v>88</v>
      </c>
      <c r="C42" s="72"/>
      <c r="D42" s="72"/>
      <c r="E42" s="72"/>
      <c r="F42" s="72"/>
      <c r="G42" s="72"/>
      <c r="H42" s="72"/>
      <c r="I42" s="72" t="s">
        <v>89</v>
      </c>
      <c r="J42" s="72"/>
      <c r="K42" s="72"/>
      <c r="L42" s="72"/>
      <c r="M42" s="72"/>
      <c r="N42" s="72"/>
      <c r="O42" s="72"/>
      <c r="P42" s="90">
        <v>43196</v>
      </c>
      <c r="Q42" s="72"/>
      <c r="R42" s="72"/>
      <c r="S42" s="72"/>
      <c r="T42" s="72"/>
      <c r="U42" s="72"/>
      <c r="V42" s="72"/>
      <c r="W42" s="258">
        <v>11915</v>
      </c>
      <c r="X42" s="72"/>
      <c r="Y42" s="72"/>
      <c r="Z42" s="72"/>
      <c r="AA42" s="72"/>
      <c r="AB42" s="258">
        <v>11915</v>
      </c>
      <c r="AC42" s="72"/>
      <c r="AD42" s="72"/>
      <c r="AE42" s="72"/>
      <c r="AF42" s="72"/>
      <c r="AG42" s="72"/>
      <c r="AH42" s="72"/>
      <c r="AI42" s="72"/>
      <c r="AJ42" s="72"/>
      <c r="AK42" s="72"/>
      <c r="AL42" s="72"/>
      <c r="AM42" s="72"/>
      <c r="AN42" s="72"/>
      <c r="AO42" s="72"/>
      <c r="AP42" s="72"/>
      <c r="AQ42" s="72">
        <f>W42/AB42</f>
        <v>1</v>
      </c>
      <c r="AR42" s="72"/>
      <c r="AS42" s="72"/>
      <c r="AT42" s="72"/>
      <c r="AU42" s="72"/>
      <c r="AV42" s="218">
        <f>AQ42</f>
        <v>1</v>
      </c>
      <c r="AW42" s="218"/>
      <c r="AX42" s="218"/>
      <c r="AY42" s="218"/>
      <c r="AZ42" s="218"/>
      <c r="BA42" s="39"/>
      <c r="BC42" s="40" t="s">
        <v>94</v>
      </c>
      <c r="BD42" s="63">
        <v>1</v>
      </c>
    </row>
    <row r="43" spans="1:56" s="40" customFormat="1" ht="14.25" customHeight="1">
      <c r="A43" s="38"/>
      <c r="B43" s="72" t="s">
        <v>101</v>
      </c>
      <c r="C43" s="72"/>
      <c r="D43" s="72"/>
      <c r="E43" s="72"/>
      <c r="F43" s="72"/>
      <c r="G43" s="72"/>
      <c r="H43" s="72"/>
      <c r="I43" s="238">
        <v>43281</v>
      </c>
      <c r="J43" s="239"/>
      <c r="K43" s="239"/>
      <c r="L43" s="239"/>
      <c r="M43" s="239"/>
      <c r="N43" s="239"/>
      <c r="O43" s="240"/>
      <c r="P43" s="238">
        <v>43308</v>
      </c>
      <c r="Q43" s="239"/>
      <c r="R43" s="239"/>
      <c r="S43" s="239"/>
      <c r="T43" s="239"/>
      <c r="U43" s="239"/>
      <c r="V43" s="240"/>
      <c r="W43" s="258">
        <v>24744</v>
      </c>
      <c r="X43" s="72"/>
      <c r="Y43" s="72"/>
      <c r="Z43" s="72"/>
      <c r="AA43" s="72"/>
      <c r="AB43" s="258">
        <v>24744</v>
      </c>
      <c r="AC43" s="72"/>
      <c r="AD43" s="72"/>
      <c r="AE43" s="72"/>
      <c r="AF43" s="72"/>
      <c r="AG43" s="72"/>
      <c r="AH43" s="72"/>
      <c r="AI43" s="72"/>
      <c r="AJ43" s="72"/>
      <c r="AK43" s="72"/>
      <c r="AL43" s="72"/>
      <c r="AM43" s="72"/>
      <c r="AN43" s="72"/>
      <c r="AO43" s="72"/>
      <c r="AP43" s="72"/>
      <c r="AQ43" s="72">
        <f>W43/AB43</f>
        <v>1</v>
      </c>
      <c r="AR43" s="72"/>
      <c r="AS43" s="72"/>
      <c r="AT43" s="72"/>
      <c r="AU43" s="72"/>
      <c r="AV43" s="218">
        <f>AQ43</f>
        <v>1</v>
      </c>
      <c r="AW43" s="218"/>
      <c r="AX43" s="218"/>
      <c r="AY43" s="218"/>
      <c r="AZ43" s="218"/>
      <c r="BA43" s="39"/>
      <c r="BC43" s="40" t="s">
        <v>111</v>
      </c>
      <c r="BD43" s="63">
        <f>+AV44</f>
        <v>1</v>
      </c>
    </row>
    <row r="44" spans="1:56" s="40" customFormat="1" ht="14.25" customHeight="1">
      <c r="A44" s="38"/>
      <c r="B44" s="72" t="s">
        <v>113</v>
      </c>
      <c r="C44" s="72"/>
      <c r="D44" s="72"/>
      <c r="E44" s="72"/>
      <c r="F44" s="72"/>
      <c r="G44" s="72"/>
      <c r="H44" s="72"/>
      <c r="I44" s="238">
        <v>43373</v>
      </c>
      <c r="J44" s="239"/>
      <c r="K44" s="239"/>
      <c r="L44" s="239"/>
      <c r="M44" s="239"/>
      <c r="N44" s="239"/>
      <c r="O44" s="240"/>
      <c r="P44" s="238">
        <v>43397</v>
      </c>
      <c r="Q44" s="239"/>
      <c r="R44" s="239"/>
      <c r="S44" s="239"/>
      <c r="T44" s="239"/>
      <c r="U44" s="239"/>
      <c r="V44" s="240"/>
      <c r="W44" s="258">
        <v>49193</v>
      </c>
      <c r="X44" s="72"/>
      <c r="Y44" s="72"/>
      <c r="Z44" s="72"/>
      <c r="AA44" s="72"/>
      <c r="AB44" s="258">
        <v>49193</v>
      </c>
      <c r="AC44" s="72"/>
      <c r="AD44" s="72"/>
      <c r="AE44" s="72"/>
      <c r="AF44" s="72"/>
      <c r="AG44" s="72"/>
      <c r="AH44" s="72"/>
      <c r="AI44" s="72"/>
      <c r="AJ44" s="72"/>
      <c r="AK44" s="72"/>
      <c r="AL44" s="72"/>
      <c r="AM44" s="72"/>
      <c r="AN44" s="72"/>
      <c r="AO44" s="72"/>
      <c r="AP44" s="72"/>
      <c r="AQ44" s="72">
        <f>W44/AB44</f>
        <v>1</v>
      </c>
      <c r="AR44" s="72"/>
      <c r="AS44" s="72"/>
      <c r="AT44" s="72"/>
      <c r="AU44" s="72"/>
      <c r="AV44" s="218">
        <f>AQ44</f>
        <v>1</v>
      </c>
      <c r="AW44" s="218"/>
      <c r="AX44" s="218"/>
      <c r="AY44" s="218"/>
      <c r="AZ44" s="218"/>
      <c r="BA44" s="39"/>
      <c r="BC44" s="40" t="s">
        <v>129</v>
      </c>
      <c r="BD44" s="68">
        <v>1</v>
      </c>
    </row>
    <row r="45" spans="1:53" s="40" customFormat="1" ht="14.25" customHeight="1" thickBot="1">
      <c r="A45" s="38"/>
      <c r="B45" s="72" t="s">
        <v>120</v>
      </c>
      <c r="C45" s="72"/>
      <c r="D45" s="72"/>
      <c r="E45" s="72"/>
      <c r="F45" s="72"/>
      <c r="G45" s="72"/>
      <c r="H45" s="72"/>
      <c r="I45" s="222">
        <v>43465</v>
      </c>
      <c r="J45" s="76"/>
      <c r="K45" s="76"/>
      <c r="L45" s="76"/>
      <c r="M45" s="76"/>
      <c r="N45" s="76"/>
      <c r="O45" s="76"/>
      <c r="P45" s="222">
        <v>43487</v>
      </c>
      <c r="Q45" s="76"/>
      <c r="R45" s="76"/>
      <c r="S45" s="76"/>
      <c r="T45" s="76"/>
      <c r="U45" s="76"/>
      <c r="V45" s="76"/>
      <c r="W45" s="259">
        <v>39099</v>
      </c>
      <c r="X45" s="76"/>
      <c r="Y45" s="76"/>
      <c r="Z45" s="76"/>
      <c r="AA45" s="76"/>
      <c r="AB45" s="259">
        <v>39099</v>
      </c>
      <c r="AC45" s="76"/>
      <c r="AD45" s="76"/>
      <c r="AE45" s="76"/>
      <c r="AF45" s="76"/>
      <c r="AG45" s="76"/>
      <c r="AH45" s="76"/>
      <c r="AI45" s="76"/>
      <c r="AJ45" s="76"/>
      <c r="AK45" s="76"/>
      <c r="AL45" s="76"/>
      <c r="AM45" s="76"/>
      <c r="AN45" s="76"/>
      <c r="AO45" s="76"/>
      <c r="AP45" s="76"/>
      <c r="AQ45" s="76">
        <v>1</v>
      </c>
      <c r="AR45" s="76"/>
      <c r="AS45" s="76"/>
      <c r="AT45" s="76"/>
      <c r="AU45" s="76"/>
      <c r="AV45" s="260">
        <v>1</v>
      </c>
      <c r="AW45" s="76"/>
      <c r="AX45" s="76"/>
      <c r="AY45" s="76"/>
      <c r="AZ45" s="76"/>
      <c r="BA45" s="39"/>
    </row>
    <row r="46" spans="1:53" s="35" customFormat="1" ht="14.25" customHeight="1" thickBot="1">
      <c r="A46" s="36"/>
      <c r="B46" s="178" t="s">
        <v>19</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80"/>
      <c r="AQ46" s="176">
        <f>AVERAGE(AQ42:AU45)</f>
        <v>1</v>
      </c>
      <c r="AR46" s="176"/>
      <c r="AS46" s="176"/>
      <c r="AT46" s="176"/>
      <c r="AU46" s="176"/>
      <c r="AV46" s="220">
        <f>AVERAGE(AV42:AZ45)</f>
        <v>1</v>
      </c>
      <c r="AW46" s="221"/>
      <c r="AX46" s="221"/>
      <c r="AY46" s="221"/>
      <c r="AZ46" s="221"/>
      <c r="BA46" s="37"/>
    </row>
    <row r="47" spans="1:53" s="3" customFormat="1" ht="13.5" customHeight="1" thickBot="1">
      <c r="A47" s="2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25"/>
    </row>
    <row r="48" spans="1:53" s="46" customFormat="1" ht="15.75" thickBot="1">
      <c r="A48" s="44"/>
      <c r="B48" s="166" t="s">
        <v>115</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8"/>
      <c r="BA48" s="45"/>
    </row>
    <row r="49" spans="1:53" s="52" customFormat="1" ht="231" customHeight="1" thickBot="1">
      <c r="A49" s="47"/>
      <c r="B49" s="53"/>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5"/>
      <c r="BA49" s="51"/>
    </row>
    <row r="50" spans="1:53" s="52" customFormat="1" ht="15.75" thickBot="1">
      <c r="A50" s="4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1"/>
    </row>
    <row r="51" spans="1:53" s="46" customFormat="1" ht="20.25" customHeight="1">
      <c r="A51" s="44"/>
      <c r="B51" s="184" t="s">
        <v>54</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1" t="s">
        <v>42</v>
      </c>
      <c r="AV51" s="181"/>
      <c r="AW51" s="181"/>
      <c r="AX51" s="181"/>
      <c r="AY51" s="181"/>
      <c r="AZ51" s="181"/>
      <c r="BA51" s="45"/>
    </row>
    <row r="52" spans="1:53" s="46" customFormat="1" ht="10.5" customHeight="1">
      <c r="A52" s="44"/>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2"/>
      <c r="AV52" s="182"/>
      <c r="AW52" s="182"/>
      <c r="AX52" s="182"/>
      <c r="AY52" s="182"/>
      <c r="AZ52" s="182"/>
      <c r="BA52" s="45"/>
    </row>
    <row r="53" spans="1:53" s="46" customFormat="1" ht="15.75" customHeight="1">
      <c r="A53" s="44"/>
      <c r="B53" s="175" t="s">
        <v>18</v>
      </c>
      <c r="C53" s="175"/>
      <c r="D53" s="175"/>
      <c r="E53" s="175"/>
      <c r="F53" s="175"/>
      <c r="G53" s="175"/>
      <c r="H53" s="175"/>
      <c r="I53" s="175" t="s">
        <v>40</v>
      </c>
      <c r="J53" s="175"/>
      <c r="K53" s="175"/>
      <c r="L53" s="175"/>
      <c r="M53" s="175"/>
      <c r="N53" s="175"/>
      <c r="O53" s="175"/>
      <c r="P53" s="175" t="s">
        <v>55</v>
      </c>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208" t="s">
        <v>43</v>
      </c>
      <c r="AV53" s="208"/>
      <c r="AW53" s="208"/>
      <c r="AX53" s="208" t="s">
        <v>44</v>
      </c>
      <c r="AY53" s="208"/>
      <c r="AZ53" s="208"/>
      <c r="BA53" s="45"/>
    </row>
    <row r="54" spans="1:53" s="59" customFormat="1" ht="65.25" customHeight="1">
      <c r="A54" s="57"/>
      <c r="B54" s="183" t="s">
        <v>91</v>
      </c>
      <c r="C54" s="183"/>
      <c r="D54" s="183"/>
      <c r="E54" s="183"/>
      <c r="F54" s="183"/>
      <c r="G54" s="183"/>
      <c r="H54" s="183"/>
      <c r="I54" s="90">
        <v>43196</v>
      </c>
      <c r="J54" s="72"/>
      <c r="K54" s="72"/>
      <c r="L54" s="72"/>
      <c r="M54" s="72"/>
      <c r="N54" s="72"/>
      <c r="O54" s="72"/>
      <c r="P54" s="241" t="s">
        <v>103</v>
      </c>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3"/>
      <c r="AU54" s="82"/>
      <c r="AV54" s="82"/>
      <c r="AW54" s="82"/>
      <c r="AX54" s="91" t="s">
        <v>60</v>
      </c>
      <c r="AY54" s="91"/>
      <c r="AZ54" s="91"/>
      <c r="BA54" s="58"/>
    </row>
    <row r="55" spans="1:53" s="59" customFormat="1" ht="69" customHeight="1" thickBot="1">
      <c r="A55" s="57"/>
      <c r="B55" s="183" t="s">
        <v>94</v>
      </c>
      <c r="C55" s="183"/>
      <c r="D55" s="183"/>
      <c r="E55" s="183"/>
      <c r="F55" s="183"/>
      <c r="G55" s="183"/>
      <c r="H55" s="183"/>
      <c r="I55" s="90">
        <v>43308</v>
      </c>
      <c r="J55" s="72"/>
      <c r="K55" s="72"/>
      <c r="L55" s="72"/>
      <c r="M55" s="72"/>
      <c r="N55" s="72"/>
      <c r="O55" s="72"/>
      <c r="P55" s="241" t="s">
        <v>96</v>
      </c>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3"/>
      <c r="AU55" s="82"/>
      <c r="AV55" s="82"/>
      <c r="AW55" s="82"/>
      <c r="AX55" s="91" t="s">
        <v>60</v>
      </c>
      <c r="AY55" s="91"/>
      <c r="AZ55" s="91"/>
      <c r="BA55" s="64"/>
    </row>
    <row r="56" spans="1:53" s="59" customFormat="1" ht="69" customHeight="1" thickBot="1" thickTop="1">
      <c r="A56" s="57"/>
      <c r="B56" s="183" t="s">
        <v>110</v>
      </c>
      <c r="C56" s="183"/>
      <c r="D56" s="183"/>
      <c r="E56" s="183"/>
      <c r="F56" s="183"/>
      <c r="G56" s="183"/>
      <c r="H56" s="183"/>
      <c r="I56" s="90">
        <v>43397</v>
      </c>
      <c r="J56" s="72"/>
      <c r="K56" s="72"/>
      <c r="L56" s="72"/>
      <c r="M56" s="72"/>
      <c r="N56" s="72"/>
      <c r="O56" s="72"/>
      <c r="P56" s="241" t="s">
        <v>119</v>
      </c>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3"/>
      <c r="AU56" s="82"/>
      <c r="AV56" s="82"/>
      <c r="AW56" s="82"/>
      <c r="AX56" s="91" t="s">
        <v>60</v>
      </c>
      <c r="AY56" s="91"/>
      <c r="AZ56" s="91"/>
      <c r="BA56" s="64"/>
    </row>
    <row r="57" spans="1:53" s="59" customFormat="1" ht="69" customHeight="1" thickBot="1" thickTop="1">
      <c r="A57" s="57"/>
      <c r="B57" s="183" t="s">
        <v>121</v>
      </c>
      <c r="C57" s="183"/>
      <c r="D57" s="183"/>
      <c r="E57" s="183"/>
      <c r="F57" s="183"/>
      <c r="G57" s="183"/>
      <c r="H57" s="183"/>
      <c r="I57" s="90">
        <v>43487</v>
      </c>
      <c r="J57" s="72"/>
      <c r="K57" s="72"/>
      <c r="L57" s="72"/>
      <c r="M57" s="72"/>
      <c r="N57" s="72"/>
      <c r="O57" s="72"/>
      <c r="P57" s="241" t="s">
        <v>122</v>
      </c>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3"/>
      <c r="AU57" s="82"/>
      <c r="AV57" s="82"/>
      <c r="AW57" s="82"/>
      <c r="AX57" s="91" t="s">
        <v>60</v>
      </c>
      <c r="AY57" s="91"/>
      <c r="AZ57" s="91"/>
      <c r="BA57" s="64"/>
    </row>
    <row r="58" ht="15" thickTop="1"/>
  </sheetData>
  <sheetProtection/>
  <mergeCells count="154">
    <mergeCell ref="B56:H56"/>
    <mergeCell ref="I56:O56"/>
    <mergeCell ref="P56:AT56"/>
    <mergeCell ref="AU56:AW56"/>
    <mergeCell ref="AX56:AZ56"/>
    <mergeCell ref="B54:H54"/>
    <mergeCell ref="I54:O54"/>
    <mergeCell ref="P54:AT54"/>
    <mergeCell ref="AU54:AW54"/>
    <mergeCell ref="AX54:AZ54"/>
    <mergeCell ref="B48:AZ48"/>
    <mergeCell ref="B51:AT52"/>
    <mergeCell ref="AU51:AZ52"/>
    <mergeCell ref="B53:H53"/>
    <mergeCell ref="I53:O53"/>
    <mergeCell ref="P53:AT53"/>
    <mergeCell ref="AU53:AW53"/>
    <mergeCell ref="AX53:AZ53"/>
    <mergeCell ref="AL45:AP45"/>
    <mergeCell ref="AQ45:AU45"/>
    <mergeCell ref="AV45:AZ45"/>
    <mergeCell ref="B46:AP46"/>
    <mergeCell ref="AQ46:AU46"/>
    <mergeCell ref="AV46:AZ46"/>
    <mergeCell ref="B45:H45"/>
    <mergeCell ref="I45:O45"/>
    <mergeCell ref="P45:V45"/>
    <mergeCell ref="W45:AA45"/>
    <mergeCell ref="AB45:AF45"/>
    <mergeCell ref="AG45:AK45"/>
    <mergeCell ref="AV44:AZ44"/>
    <mergeCell ref="AQ43:AU43"/>
    <mergeCell ref="AV43:AZ43"/>
    <mergeCell ref="B44:H44"/>
    <mergeCell ref="I44:O44"/>
    <mergeCell ref="P44:V44"/>
    <mergeCell ref="W44:AA44"/>
    <mergeCell ref="AB44:AF44"/>
    <mergeCell ref="AG44:AK44"/>
    <mergeCell ref="AL44:AP44"/>
    <mergeCell ref="AQ44:AU44"/>
    <mergeCell ref="AL42:AP42"/>
    <mergeCell ref="AQ42:AU42"/>
    <mergeCell ref="AV42:AZ42"/>
    <mergeCell ref="AL43:AP43"/>
    <mergeCell ref="B43:H43"/>
    <mergeCell ref="I43:O43"/>
    <mergeCell ref="P43:V43"/>
    <mergeCell ref="W43:AA43"/>
    <mergeCell ref="AB43:AF43"/>
    <mergeCell ref="AG43:AK43"/>
    <mergeCell ref="B42:H42"/>
    <mergeCell ref="I42:O42"/>
    <mergeCell ref="P42:V42"/>
    <mergeCell ref="W42:AA42"/>
    <mergeCell ref="AB42:AF42"/>
    <mergeCell ref="AG42:AK42"/>
    <mergeCell ref="B40:AZ40"/>
    <mergeCell ref="B41:H41"/>
    <mergeCell ref="I41:O41"/>
    <mergeCell ref="P41:V41"/>
    <mergeCell ref="W41:AA41"/>
    <mergeCell ref="AB41:AF41"/>
    <mergeCell ref="AG41:AK41"/>
    <mergeCell ref="AL41:AP41"/>
    <mergeCell ref="AQ41:AU41"/>
    <mergeCell ref="AV41:AZ41"/>
    <mergeCell ref="K35:AA35"/>
    <mergeCell ref="AB35:AP35"/>
    <mergeCell ref="K36:AA36"/>
    <mergeCell ref="AB36:AP36"/>
    <mergeCell ref="B38:AZ38"/>
    <mergeCell ref="B39:AZ39"/>
    <mergeCell ref="B31:AZ31"/>
    <mergeCell ref="B32:AZ32"/>
    <mergeCell ref="B33:E33"/>
    <mergeCell ref="F33:AB33"/>
    <mergeCell ref="AC33:AG33"/>
    <mergeCell ref="AH33:AZ33"/>
    <mergeCell ref="B29:AZ29"/>
    <mergeCell ref="B30:H30"/>
    <mergeCell ref="J30:N30"/>
    <mergeCell ref="O30:Q30"/>
    <mergeCell ref="T30:X30"/>
    <mergeCell ref="Y30:AA30"/>
    <mergeCell ref="AD30:AG30"/>
    <mergeCell ref="AH30:AJ30"/>
    <mergeCell ref="AK23:AO24"/>
    <mergeCell ref="AP23:AT24"/>
    <mergeCell ref="AU23:AZ24"/>
    <mergeCell ref="B25:AZ25"/>
    <mergeCell ref="B26:I28"/>
    <mergeCell ref="J26:AZ28"/>
    <mergeCell ref="AF21:AJ22"/>
    <mergeCell ref="AK21:AZ21"/>
    <mergeCell ref="B22:D23"/>
    <mergeCell ref="E22:M23"/>
    <mergeCell ref="O22:S23"/>
    <mergeCell ref="T22:AD23"/>
    <mergeCell ref="AK22:AO22"/>
    <mergeCell ref="AP22:AT22"/>
    <mergeCell ref="AU22:AZ22"/>
    <mergeCell ref="AF23:AJ24"/>
    <mergeCell ref="B18:G19"/>
    <mergeCell ref="H18:AD18"/>
    <mergeCell ref="AF18:AJ19"/>
    <mergeCell ref="AK18:AZ19"/>
    <mergeCell ref="H19:AD19"/>
    <mergeCell ref="B20:AZ20"/>
    <mergeCell ref="B14:H14"/>
    <mergeCell ref="I14:AZ14"/>
    <mergeCell ref="B15:AZ15"/>
    <mergeCell ref="B16:H16"/>
    <mergeCell ref="I16:AZ16"/>
    <mergeCell ref="B17:AZ17"/>
    <mergeCell ref="B13:AZ13"/>
    <mergeCell ref="B10:H10"/>
    <mergeCell ref="I10:AI10"/>
    <mergeCell ref="AK10:AM10"/>
    <mergeCell ref="AN10:AO10"/>
    <mergeCell ref="AP10:AQ10"/>
    <mergeCell ref="AR10:AT10"/>
    <mergeCell ref="B9:AZ9"/>
    <mergeCell ref="B11:AZ11"/>
    <mergeCell ref="B12:H12"/>
    <mergeCell ref="I12:AZ12"/>
    <mergeCell ref="AV10:AX10"/>
    <mergeCell ref="AY10:AZ10"/>
    <mergeCell ref="V3:AG3"/>
    <mergeCell ref="AH3:AJ3"/>
    <mergeCell ref="I8:AL8"/>
    <mergeCell ref="AN8:AQ8"/>
    <mergeCell ref="AR8:AW8"/>
    <mergeCell ref="AK3:AT3"/>
    <mergeCell ref="AU55:AW55"/>
    <mergeCell ref="AX55:AZ55"/>
    <mergeCell ref="V4:AG4"/>
    <mergeCell ref="AH4:AJ4"/>
    <mergeCell ref="AK4:AT4"/>
    <mergeCell ref="B6:AZ6"/>
    <mergeCell ref="G1:R4"/>
    <mergeCell ref="S1:AT1"/>
    <mergeCell ref="S2:AT2"/>
    <mergeCell ref="S3:U3"/>
    <mergeCell ref="B57:H57"/>
    <mergeCell ref="I57:O57"/>
    <mergeCell ref="P57:AT57"/>
    <mergeCell ref="AU57:AW57"/>
    <mergeCell ref="AX57:AZ57"/>
    <mergeCell ref="B7:AZ7"/>
    <mergeCell ref="B8:H8"/>
    <mergeCell ref="B55:H55"/>
    <mergeCell ref="I55:O55"/>
    <mergeCell ref="P55:AT55"/>
  </mergeCells>
  <printOptions horizontalCentered="1"/>
  <pageMargins left="0.2" right="0.2" top="0.39000000000000007" bottom="0.39000000000000007" header="1.06" footer="0.2"/>
  <pageSetup fitToHeight="1" fitToWidth="1" horizontalDpi="600" verticalDpi="600" orientation="portrait" scale="53"/>
  <headerFooter>
    <oddHeader xml:space="preserve">&amp;R&amp;"Arial,Normal"&amp;P de &amp;N                                                    </oddHeader>
  </headerFooter>
  <rowBreaks count="1" manualBreakCount="1">
    <brk id="37" max="52"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itorres</dc:creator>
  <cp:keywords/>
  <dc:description/>
  <cp:lastModifiedBy>Esperanza Peña Quintero</cp:lastModifiedBy>
  <cp:lastPrinted>2018-10-25T14:02:42Z</cp:lastPrinted>
  <dcterms:created xsi:type="dcterms:W3CDTF">2011-03-04T16:08:45Z</dcterms:created>
  <dcterms:modified xsi:type="dcterms:W3CDTF">2019-01-30T16:38:20Z</dcterms:modified>
  <cp:category/>
  <cp:version/>
  <cp:contentType/>
  <cp:contentStatus/>
</cp:coreProperties>
</file>