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22\Presupuesto\PRESUPUESTO 2022\EJECUCIONES MENSUALES\EJECUCIONES NOVIEMBRE 2022\"/>
    </mc:Choice>
  </mc:AlternateContent>
  <bookViews>
    <workbookView xWindow="0" yWindow="0" windowWidth="28800" windowHeight="12330"/>
  </bookViews>
  <sheets>
    <sheet name="FIRMA FORMULA" sheetId="1" r:id="rId1"/>
  </sheets>
  <definedNames>
    <definedName name="_xlnm.Print_Titles" localSheetId="0">'FIRMA FORMULA'!$1:$9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9" i="1" l="1"/>
  <c r="K79" i="1"/>
  <c r="G79" i="1"/>
  <c r="M79" i="1"/>
  <c r="L79" i="1"/>
  <c r="J79" i="1"/>
  <c r="I79" i="1"/>
  <c r="D79" i="1"/>
  <c r="H79" i="1"/>
  <c r="F79" i="1"/>
  <c r="E79" i="1"/>
  <c r="C79" i="1"/>
</calcChain>
</file>

<file path=xl/sharedStrings.xml><?xml version="1.0" encoding="utf-8"?>
<sst xmlns="http://schemas.openxmlformats.org/spreadsheetml/2006/main" count="171" uniqueCount="167">
  <si>
    <t>EMPRESA DE RENOVACIÓN Y DESARROLLO Y URBANO DE BOGOTÁ D.C.</t>
  </si>
  <si>
    <t>42</t>
  </si>
  <si>
    <t>GASTOS</t>
  </si>
  <si>
    <t>421</t>
  </si>
  <si>
    <t>FUNCIONAMIENTO</t>
  </si>
  <si>
    <t>4211</t>
  </si>
  <si>
    <t>GASTOS DE PERSONAL</t>
  </si>
  <si>
    <t>421101</t>
  </si>
  <si>
    <t>PLANTA DE PERSONAL PERMANENTE</t>
  </si>
  <si>
    <t>42110101</t>
  </si>
  <si>
    <t>FACTORES CONSTITUTIVOS DE SALARIO</t>
  </si>
  <si>
    <t>42110101001</t>
  </si>
  <si>
    <t>FACTORES SALARIALES COMUNES</t>
  </si>
  <si>
    <t>4211010100101</t>
  </si>
  <si>
    <t>Sueldo Básico</t>
  </si>
  <si>
    <t>4211010100102</t>
  </si>
  <si>
    <t>Horas Extras, Dominicales, Festivos Y Recargos</t>
  </si>
  <si>
    <t>4211010100103</t>
  </si>
  <si>
    <t>Gastos De Representación</t>
  </si>
  <si>
    <t>4211010100104</t>
  </si>
  <si>
    <t>Subsidio De Alimentación</t>
  </si>
  <si>
    <t>4211010100105</t>
  </si>
  <si>
    <t>Auxilio De Transporte</t>
  </si>
  <si>
    <t>4211010100106</t>
  </si>
  <si>
    <t>Prima De Servicio</t>
  </si>
  <si>
    <t>4211010100107</t>
  </si>
  <si>
    <t>Bonificación Por Servicios Prestados</t>
  </si>
  <si>
    <t>4211010100108</t>
  </si>
  <si>
    <t>PRESTACIONES SOCIALES</t>
  </si>
  <si>
    <t>421101010010801</t>
  </si>
  <si>
    <t>Prima De Navidad</t>
  </si>
  <si>
    <t>421101010010802</t>
  </si>
  <si>
    <t>Prima De Vacaciones</t>
  </si>
  <si>
    <t>4211010100109</t>
  </si>
  <si>
    <t>Prima Técnica Salarial</t>
  </si>
  <si>
    <t>42110102</t>
  </si>
  <si>
    <t>CONTRIBUCIONES INHERENTES A LA NÓMINA</t>
  </si>
  <si>
    <t>42110102001</t>
  </si>
  <si>
    <t>Aportes A La Seguridad Social En Pensiones</t>
  </si>
  <si>
    <t>42110102002</t>
  </si>
  <si>
    <t>Aportes A La Seguridad Social En Salud</t>
  </si>
  <si>
    <t>42110102003</t>
  </si>
  <si>
    <t xml:space="preserve">Aportes De Cesantias </t>
  </si>
  <si>
    <t>42110102004</t>
  </si>
  <si>
    <t>Aportes A Cajas De Compensación Familiar</t>
  </si>
  <si>
    <t>42110102005</t>
  </si>
  <si>
    <t>Aportes Generales Al Sistema De Riesgos Laborales</t>
  </si>
  <si>
    <t>42110102006</t>
  </si>
  <si>
    <t>Aportes Al Icbf</t>
  </si>
  <si>
    <t>42110102007</t>
  </si>
  <si>
    <t>Aportes Al Sena</t>
  </si>
  <si>
    <t>42110103</t>
  </si>
  <si>
    <t>REMUNERACIONES NO CONSTITUTIVAS DE FACTOR SALARIAL</t>
  </si>
  <si>
    <t>42110103001</t>
  </si>
  <si>
    <t>Apoyo De Sostenimiento Prácticas Laborales</t>
  </si>
  <si>
    <t>4211010300102</t>
  </si>
  <si>
    <t>Indemnización Por Vacaciones</t>
  </si>
  <si>
    <t>4211010300103</t>
  </si>
  <si>
    <t>Bonificación Especial De Recreación</t>
  </si>
  <si>
    <t>42110103069</t>
  </si>
  <si>
    <t>Apoyo De Sostenimiento Aprendices Sena</t>
  </si>
  <si>
    <t>4212</t>
  </si>
  <si>
    <t>ADQUISICIÓN DE BIENES Y SERVICIOS</t>
  </si>
  <si>
    <t>421202</t>
  </si>
  <si>
    <t>ADQUISICIONES DIFERENTES DE ACTIVOS</t>
  </si>
  <si>
    <t>42120201</t>
  </si>
  <si>
    <t>MATERIALES Y SUMINISTROS</t>
  </si>
  <si>
    <t>42120201002</t>
  </si>
  <si>
    <t>Productos Alimenticios, Bebidas Y Tabaco; Textiles, Prendas De Vestir Y Productos De Cuero</t>
  </si>
  <si>
    <t>42120201003</t>
  </si>
  <si>
    <t xml:space="preserve">Otros Bienes Transportables (Excepto Productos Metálicos, Maquinaria Y Equipo) </t>
  </si>
  <si>
    <t>42120202</t>
  </si>
  <si>
    <t>ADQUISICIÓN DE SERVICIOS</t>
  </si>
  <si>
    <t>42120202006</t>
  </si>
  <si>
    <t xml:space="preserve">Servicios De Alojamiento; Servicios De Suministro De Comidas Y Bebidas; Servicios De Transporte; </t>
  </si>
  <si>
    <t>42120202007</t>
  </si>
  <si>
    <t>Servicios Financieros Y Servicios Conexos, Servicios Inmobiliarios Y Servicios De Leasing</t>
  </si>
  <si>
    <t>42120202008</t>
  </si>
  <si>
    <t xml:space="preserve">Servicios Prestados A Las Empresas Y Servicios De Producción </t>
  </si>
  <si>
    <t>42120202009</t>
  </si>
  <si>
    <t>Servicios Para La Comunidad, Sociales Y Personales</t>
  </si>
  <si>
    <t>4213</t>
  </si>
  <si>
    <t>TRANSFERENCIAS CORRIENTES</t>
  </si>
  <si>
    <t>421313</t>
  </si>
  <si>
    <t>SENTENCIAS Y CONCILIACIONES</t>
  </si>
  <si>
    <t>42131301</t>
  </si>
  <si>
    <t>FALLOS NACIONALES</t>
  </si>
  <si>
    <t>42131301001</t>
  </si>
  <si>
    <t>Sentencias</t>
  </si>
  <si>
    <t>4218</t>
  </si>
  <si>
    <t>GASTOS POR TRIBUTOS, MULTAS, SANCIONES E INTERESES</t>
  </si>
  <si>
    <t>421801</t>
  </si>
  <si>
    <t>IMPUESTOS</t>
  </si>
  <si>
    <t>42180101</t>
  </si>
  <si>
    <t>Impuesto Sobre La Renta Y Complementarios</t>
  </si>
  <si>
    <t>42180102</t>
  </si>
  <si>
    <t>Impuesto Sobre La Renta Para La Equidad Cree</t>
  </si>
  <si>
    <t>42180151</t>
  </si>
  <si>
    <t>Impuesto Sobre Vehículos Automotores</t>
  </si>
  <si>
    <t>42180152</t>
  </si>
  <si>
    <t>Impuesto Predial Unificado</t>
  </si>
  <si>
    <t>42180154</t>
  </si>
  <si>
    <t>Impuesto De Industria Y Comercio</t>
  </si>
  <si>
    <t>423</t>
  </si>
  <si>
    <t>INVERSIÓN</t>
  </si>
  <si>
    <t>42301</t>
  </si>
  <si>
    <t>DIRECTA</t>
  </si>
  <si>
    <t>4230116</t>
  </si>
  <si>
    <t>UN NUEVO CONTRATO SOCIAL Y AMBIENTAL PARA LA BOGOTÁ DEL SIGLO XXI</t>
  </si>
  <si>
    <t>423011602</t>
  </si>
  <si>
    <t>CAMBIAR NUESTROS HÁBITOS DE VIDA PARA REVERDECER A BOGOTÁ Y ADAPTARNOS Y MITIGAR LA CRISIS CLIMÁTICA</t>
  </si>
  <si>
    <t>42301160232</t>
  </si>
  <si>
    <t>REVITALIZACIÓN URBANA PARA LA COMPETITIVIDAD</t>
  </si>
  <si>
    <t>4230116023200000</t>
  </si>
  <si>
    <t>07507 - Desarrollo De Proyectos Y Gestión Inmobiliaria Bogotá</t>
  </si>
  <si>
    <t>423011602320000</t>
  </si>
  <si>
    <t>007508 - Formulación, Gestión Y Estructuración De Proyectos De Desarrollo, Revit. Urbana Bogota -Vigencia</t>
  </si>
  <si>
    <t>42301160232000</t>
  </si>
  <si>
    <t xml:space="preserve">0007509 - Adquisición Y Gestión De Suelo Bogotá </t>
  </si>
  <si>
    <t>423011605</t>
  </si>
  <si>
    <t>CONSTRUIR BOGOTÁ REGIÓN CON GOBIERNO ABIERTO, TRANSPARENTE Y CIUDADANÍA CONSCIENTE</t>
  </si>
  <si>
    <t>42301160556</t>
  </si>
  <si>
    <t>GESTIÓN PÚBLICA EFECTIVA</t>
  </si>
  <si>
    <t>4230116055600000</t>
  </si>
  <si>
    <t>07506 - Fortalecimiento Institucional Eru Bogotá</t>
  </si>
  <si>
    <t>424</t>
  </si>
  <si>
    <t>GASTOS DE OPERACIÓN COMERCIAL</t>
  </si>
  <si>
    <t>4245</t>
  </si>
  <si>
    <t>GASTOS DE COMERCIALIZACIÓN Y PRODUCCIÓN</t>
  </si>
  <si>
    <t>424502</t>
  </si>
  <si>
    <t>42450208</t>
  </si>
  <si>
    <t>Servicios Prestados A Las Empresas Y Servicios De Producción</t>
  </si>
  <si>
    <t>43</t>
  </si>
  <si>
    <t>DISPONIBILIDAD FINAL</t>
  </si>
  <si>
    <t>TOTAL GASTOS + DISPONIBILIDAD FINAL</t>
  </si>
  <si>
    <t>JAVIER SUÁREZ PEDRAZA</t>
  </si>
  <si>
    <t>MARÍA CECILIA GAITÁN ROZO</t>
  </si>
  <si>
    <t>JUAN GUILLERMO JIMÉNEZ GÓMEZ</t>
  </si>
  <si>
    <t>GESTOR SENIOR 3 - PRESUPUESTO</t>
  </si>
  <si>
    <t>SUBGERENTE DE GESTIÓN CORPORATIVA</t>
  </si>
  <si>
    <t xml:space="preserve"> GERENTE GENERAL</t>
  </si>
  <si>
    <t>Código</t>
  </si>
  <si>
    <t>Nombre</t>
  </si>
  <si>
    <t>Apropiación Inicial</t>
  </si>
  <si>
    <t>Modificaciones</t>
  </si>
  <si>
    <t xml:space="preserve"> Presupuestales</t>
  </si>
  <si>
    <t>Apropiación</t>
  </si>
  <si>
    <t xml:space="preserve">Apropiaciones </t>
  </si>
  <si>
    <t>Compromisos Mes</t>
  </si>
  <si>
    <t>Compromisos</t>
  </si>
  <si>
    <t>% Ejec.</t>
  </si>
  <si>
    <t>Giros Mes</t>
  </si>
  <si>
    <t>Giros</t>
  </si>
  <si>
    <t>% Giros</t>
  </si>
  <si>
    <t xml:space="preserve">Mes </t>
  </si>
  <si>
    <t>Acumulado</t>
  </si>
  <si>
    <t>Vigente</t>
  </si>
  <si>
    <t>Suspendidas</t>
  </si>
  <si>
    <t>Disponible</t>
  </si>
  <si>
    <t>Acumulados</t>
  </si>
  <si>
    <t>6 = (3 + 5)</t>
  </si>
  <si>
    <t>8 = (6 - 7)</t>
  </si>
  <si>
    <t>11 = (10 / 8)</t>
  </si>
  <si>
    <t>14 = (13 / 8)</t>
  </si>
  <si>
    <t>42120202010</t>
  </si>
  <si>
    <t>Viáticos De Los Funcionarios En Comisión</t>
  </si>
  <si>
    <t>Ejecución Presupuestal de Gastos e Inversión          Periodo 202211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</si>
</sst>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9">
    <xf numFmtId="0" fontId="0" fillId="0" borderId="0"/>
    <xf numFmtId="164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10" fontId="7" fillId="0" borderId="0" xfId="2" applyNumberFormat="1" applyFont="1" applyFill="1" applyAlignment="1">
      <alignment horizontal="center" vertical="top" wrapText="1"/>
    </xf>
    <xf numFmtId="0" fontId="6" fillId="0" borderId="0" xfId="3"/>
    <xf numFmtId="1" fontId="10" fillId="0" borderId="0" xfId="3" applyNumberFormat="1" applyFont="1" applyAlignment="1">
      <alignment horizontal="center" vertical="top" wrapText="1"/>
    </xf>
    <xf numFmtId="0" fontId="10" fillId="0" borderId="0" xfId="3" applyFont="1" applyAlignment="1">
      <alignment horizontal="center" vertical="top" wrapText="1"/>
    </xf>
    <xf numFmtId="10" fontId="10" fillId="0" borderId="0" xfId="5" applyNumberFormat="1" applyFont="1" applyFill="1" applyAlignment="1">
      <alignment horizontal="center"/>
    </xf>
    <xf numFmtId="43" fontId="10" fillId="0" borderId="0" xfId="6" applyFont="1" applyFill="1" applyAlignment="1">
      <alignment horizontal="center" vertical="top" wrapText="1"/>
    </xf>
    <xf numFmtId="0" fontId="11" fillId="0" borderId="0" xfId="3" applyFont="1"/>
    <xf numFmtId="10" fontId="11" fillId="0" borderId="0" xfId="5" applyNumberFormat="1" applyFont="1" applyFill="1" applyAlignment="1">
      <alignment horizontal="center"/>
    </xf>
    <xf numFmtId="4" fontId="9" fillId="0" borderId="0" xfId="1" applyNumberFormat="1" applyFont="1" applyFill="1" applyAlignment="1">
      <alignment horizontal="right" vertical="center"/>
    </xf>
    <xf numFmtId="0" fontId="11" fillId="0" borderId="0" xfId="3" applyFont="1" applyAlignment="1">
      <alignment horizontal="center"/>
    </xf>
    <xf numFmtId="0" fontId="11" fillId="0" borderId="0" xfId="3" applyFont="1" applyAlignment="1">
      <alignment horizontal="left"/>
    </xf>
    <xf numFmtId="1" fontId="5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/>
    <xf numFmtId="10" fontId="5" fillId="0" borderId="0" xfId="2" applyNumberFormat="1" applyFont="1" applyFill="1"/>
    <xf numFmtId="1" fontId="5" fillId="0" borderId="0" xfId="0" applyNumberFormat="1" applyFont="1" applyFill="1" applyAlignment="1">
      <alignment vertical="top"/>
    </xf>
    <xf numFmtId="0" fontId="7" fillId="0" borderId="0" xfId="0" applyFont="1" applyFill="1" applyAlignment="1">
      <alignment horizontal="center" vertical="top" wrapText="1"/>
    </xf>
    <xf numFmtId="0" fontId="8" fillId="0" borderId="0" xfId="3" applyFont="1" applyFill="1" applyAlignment="1">
      <alignment horizontal="center" vertical="top"/>
    </xf>
    <xf numFmtId="164" fontId="7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0" xfId="3" applyFont="1" applyFill="1" applyAlignment="1">
      <alignment horizontal="center" vertical="top" wrapText="1"/>
    </xf>
    <xf numFmtId="164" fontId="5" fillId="0" borderId="0" xfId="0" applyNumberFormat="1" applyFont="1" applyFill="1" applyAlignment="1">
      <alignment horizontal="center" vertical="top" wrapText="1"/>
    </xf>
    <xf numFmtId="10" fontId="5" fillId="0" borderId="0" xfId="2" applyNumberFormat="1" applyFont="1" applyFill="1" applyAlignment="1">
      <alignment horizontal="center" vertical="top" wrapText="1"/>
    </xf>
    <xf numFmtId="0" fontId="8" fillId="0" borderId="0" xfId="3" applyFont="1" applyFill="1" applyAlignment="1" applyProtection="1">
      <alignment horizontal="center" vertical="top"/>
      <protection locked="0"/>
    </xf>
    <xf numFmtId="0" fontId="11" fillId="0" borderId="0" xfId="0" applyFont="1" applyFill="1"/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4" fontId="12" fillId="0" borderId="0" xfId="0" applyNumberFormat="1" applyFont="1" applyFill="1" applyAlignment="1">
      <alignment horizontal="right" vertical="center"/>
    </xf>
    <xf numFmtId="10" fontId="12" fillId="0" borderId="0" xfId="5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10" fontId="9" fillId="0" borderId="0" xfId="5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4" fontId="9" fillId="0" borderId="0" xfId="0" applyNumberFormat="1" applyFont="1" applyFill="1" applyAlignment="1">
      <alignment horizontal="right"/>
    </xf>
    <xf numFmtId="10" fontId="9" fillId="0" borderId="0" xfId="0" applyNumberFormat="1" applyFont="1" applyFill="1" applyAlignment="1">
      <alignment horizontal="right"/>
    </xf>
    <xf numFmtId="4" fontId="13" fillId="0" borderId="0" xfId="0" applyNumberFormat="1" applyFont="1" applyFill="1" applyAlignment="1">
      <alignment horizontal="right"/>
    </xf>
    <xf numFmtId="10" fontId="13" fillId="0" borderId="0" xfId="0" applyNumberFormat="1" applyFont="1" applyFill="1" applyAlignment="1">
      <alignment horizontal="right"/>
    </xf>
    <xf numFmtId="0" fontId="14" fillId="0" borderId="0" xfId="0" applyFont="1" applyFill="1"/>
    <xf numFmtId="0" fontId="1" fillId="0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Alignment="1">
      <alignment horizontal="center" vertical="center"/>
    </xf>
    <xf numFmtId="0" fontId="1" fillId="0" borderId="0" xfId="4" applyFont="1"/>
    <xf numFmtId="10" fontId="1" fillId="0" borderId="0" xfId="5" applyNumberFormat="1" applyFont="1" applyFill="1" applyAlignment="1">
      <alignment horizontal="center"/>
    </xf>
    <xf numFmtId="43" fontId="1" fillId="0" borderId="0" xfId="6" applyFont="1" applyFill="1"/>
    <xf numFmtId="10" fontId="1" fillId="0" borderId="0" xfId="5" applyNumberFormat="1" applyFont="1" applyFill="1" applyAlignment="1"/>
  </cellXfs>
  <cellStyles count="49">
    <cellStyle name="Comma 2" xfId="9"/>
    <cellStyle name="Comma 2 2" xfId="14"/>
    <cellStyle name="Comma 2 2 2" xfId="37"/>
    <cellStyle name="Comma 2 3" xfId="21"/>
    <cellStyle name="Comma 2 3 2" xfId="41"/>
    <cellStyle name="Comma 2 4" xfId="13"/>
    <cellStyle name="Comma 2 5" xfId="36"/>
    <cellStyle name="Millares" xfId="1" builtinId="3"/>
    <cellStyle name="Millares 2" xfId="6"/>
    <cellStyle name="Millares 2 2" xfId="7"/>
    <cellStyle name="Millares 2 2 2" xfId="24"/>
    <cellStyle name="Millares 2 2 2 2" xfId="44"/>
    <cellStyle name="Millares 2 2 3" xfId="16"/>
    <cellStyle name="Millares 2 2 4" xfId="39"/>
    <cellStyle name="Millares 2 3" xfId="11"/>
    <cellStyle name="Millares 2 3 2" xfId="25"/>
    <cellStyle name="Millares 2 3 3" xfId="45"/>
    <cellStyle name="Millares 2 4" xfId="23"/>
    <cellStyle name="Millares 2 4 2" xfId="43"/>
    <cellStyle name="Millares 2 5" xfId="15"/>
    <cellStyle name="Millares 2 6" xfId="38"/>
    <cellStyle name="Millares 3" xfId="10"/>
    <cellStyle name="Millares 3 2" xfId="26"/>
    <cellStyle name="Millares 3 2 2" xfId="46"/>
    <cellStyle name="Millares 3 3" xfId="17"/>
    <cellStyle name="Millares 3 4" xfId="40"/>
    <cellStyle name="Millares 4" xfId="27"/>
    <cellStyle name="Millares 4 2" xfId="47"/>
    <cellStyle name="Millares 5" xfId="22"/>
    <cellStyle name="Millares 5 2" xfId="42"/>
    <cellStyle name="Normal" xfId="0" builtinId="0"/>
    <cellStyle name="Normal 2" xfId="3"/>
    <cellStyle name="Normal 2 2" xfId="18"/>
    <cellStyle name="Normal 2 3" xfId="28"/>
    <cellStyle name="Normal 3" xfId="8"/>
    <cellStyle name="Normal 3 2" xfId="29"/>
    <cellStyle name="Normal 4" xfId="4"/>
    <cellStyle name="Normal 4 2" xfId="30"/>
    <cellStyle name="Normal 4 3" xfId="48"/>
    <cellStyle name="Normal 5" xfId="31"/>
    <cellStyle name="Percent 2" xfId="2"/>
    <cellStyle name="Percent 2 2" xfId="19"/>
    <cellStyle name="Percent 2 3" xfId="32"/>
    <cellStyle name="Porcentaje 2" xfId="5"/>
    <cellStyle name="Porcentaje 2 2" xfId="20"/>
    <cellStyle name="Porcentaje 2 3" xfId="33"/>
    <cellStyle name="Porcentaje 3" xfId="12"/>
    <cellStyle name="Porcentaje 3 2" xfId="34"/>
    <cellStyle name="Porcentaje 4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1183341</xdr:colOff>
      <xdr:row>0</xdr:row>
      <xdr:rowOff>106455</xdr:rowOff>
    </xdr:from>
    <xdr:to>
      <xdr:col>1</xdr:col>
      <xdr:colOff>3787588</xdr:colOff>
      <xdr:row>5</xdr:row>
      <xdr:rowOff>20730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341" y="106455"/>
          <a:ext cx="3789829" cy="900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640772</xdr:colOff>
      <xdr:row>82</xdr:row>
      <xdr:rowOff>155863</xdr:rowOff>
    </xdr:from>
    <xdr:to>
      <xdr:col>1</xdr:col>
      <xdr:colOff>3764972</xdr:colOff>
      <xdr:row>82</xdr:row>
      <xdr:rowOff>155863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216727" y="15032181"/>
          <a:ext cx="3124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1018310</xdr:colOff>
      <xdr:row>82</xdr:row>
      <xdr:rowOff>117763</xdr:rowOff>
    </xdr:from>
    <xdr:to>
      <xdr:col>6</xdr:col>
      <xdr:colOff>574964</xdr:colOff>
      <xdr:row>82</xdr:row>
      <xdr:rowOff>117763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0491355" y="14994081"/>
          <a:ext cx="3124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322118</xdr:colOff>
      <xdr:row>82</xdr:row>
      <xdr:rowOff>131618</xdr:rowOff>
    </xdr:from>
    <xdr:to>
      <xdr:col>12</xdr:col>
      <xdr:colOff>675409</xdr:colOff>
      <xdr:row>82</xdr:row>
      <xdr:rowOff>131618</xdr:rowOff>
    </xdr:to>
    <xdr:cxnSp macro="">
      <xdr:nvCxnSpPr>
        <xdr:cNvPr id="6" name="2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0497800" y="15007936"/>
          <a:ext cx="3124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zoomScale="85" zoomScaleNormal="85" workbookViewId="0">
      <selection activeCell="A6" sqref="A6"/>
    </sheetView>
  </sheetViews>
  <sheetFormatPr baseColWidth="10" defaultColWidth="9.140625" defaultRowHeight="12.75" x14ac:dyDescent="0.2"/>
  <cols>
    <col min="1" max="1" width="16.5703125" style="25" customWidth="1"/>
    <col min="2" max="2" width="79.5703125" style="25" customWidth="1"/>
    <col min="3" max="6" width="21.28515625" style="25" customWidth="1"/>
    <col min="7" max="7" width="18" style="25" customWidth="1"/>
    <col min="8" max="10" width="21.28515625" style="25" customWidth="1"/>
    <col min="11" max="11" width="11.7109375" style="25" customWidth="1"/>
    <col min="12" max="13" width="21.28515625" style="25" customWidth="1"/>
    <col min="14" max="14" width="11.7109375" style="25" customWidth="1"/>
    <col min="15" max="16384" width="9.140625" style="25"/>
  </cols>
  <sheetData>
    <row r="1" spans="1:14" s="14" customFormat="1" x14ac:dyDescent="0.2">
      <c r="A1" s="12"/>
      <c r="B1" s="13"/>
      <c r="C1" s="13"/>
      <c r="D1" s="13"/>
      <c r="E1" s="13"/>
      <c r="K1" s="15"/>
      <c r="N1" s="15"/>
    </row>
    <row r="2" spans="1:14" s="14" customFormat="1" ht="20.25" x14ac:dyDescent="0.2">
      <c r="A2" s="16"/>
      <c r="B2" s="13"/>
      <c r="C2" s="17"/>
      <c r="E2" s="17"/>
      <c r="F2" s="18" t="s">
        <v>0</v>
      </c>
      <c r="G2" s="17"/>
      <c r="H2" s="17"/>
      <c r="I2" s="17"/>
      <c r="J2" s="19"/>
      <c r="K2" s="1"/>
      <c r="L2" s="17"/>
      <c r="M2" s="17"/>
      <c r="N2" s="1"/>
    </row>
    <row r="3" spans="1:14" s="14" customFormat="1" x14ac:dyDescent="0.2">
      <c r="A3" s="16"/>
      <c r="B3" s="13"/>
      <c r="C3" s="20"/>
      <c r="E3" s="20"/>
      <c r="F3" s="21"/>
      <c r="G3" s="20"/>
      <c r="H3" s="20"/>
      <c r="I3" s="20"/>
      <c r="J3" s="22"/>
      <c r="K3" s="23"/>
      <c r="L3" s="20"/>
      <c r="M3" s="20"/>
      <c r="N3" s="23"/>
    </row>
    <row r="4" spans="1:14" s="14" customFormat="1" ht="20.25" x14ac:dyDescent="0.2">
      <c r="A4" s="16"/>
      <c r="B4" s="13"/>
      <c r="C4" s="20"/>
      <c r="E4" s="20"/>
      <c r="F4" s="24" t="s">
        <v>166</v>
      </c>
      <c r="G4" s="20"/>
      <c r="H4" s="20"/>
      <c r="I4" s="20"/>
      <c r="J4" s="20"/>
      <c r="K4" s="23"/>
      <c r="L4" s="20"/>
      <c r="M4" s="20"/>
      <c r="N4" s="23"/>
    </row>
    <row r="6" spans="1:14" ht="30" customHeight="1" x14ac:dyDescent="0.2"/>
    <row r="7" spans="1:14" s="2" customFormat="1" ht="11.25" customHeight="1" x14ac:dyDescent="0.2">
      <c r="A7" s="3" t="s">
        <v>141</v>
      </c>
      <c r="B7" s="4" t="s">
        <v>142</v>
      </c>
      <c r="C7" s="4" t="s">
        <v>143</v>
      </c>
      <c r="D7" s="4" t="s">
        <v>144</v>
      </c>
      <c r="E7" s="4" t="s">
        <v>145</v>
      </c>
      <c r="F7" s="4" t="s">
        <v>146</v>
      </c>
      <c r="G7" s="4" t="s">
        <v>147</v>
      </c>
      <c r="H7" s="4" t="s">
        <v>146</v>
      </c>
      <c r="I7" s="4" t="s">
        <v>148</v>
      </c>
      <c r="J7" s="4" t="s">
        <v>149</v>
      </c>
      <c r="K7" s="5" t="s">
        <v>150</v>
      </c>
      <c r="L7" s="6" t="s">
        <v>151</v>
      </c>
      <c r="M7" s="4" t="s">
        <v>152</v>
      </c>
      <c r="N7" s="5" t="s">
        <v>153</v>
      </c>
    </row>
    <row r="8" spans="1:14" s="2" customFormat="1" ht="11.25" customHeight="1" x14ac:dyDescent="0.2">
      <c r="A8" s="3"/>
      <c r="B8" s="4"/>
      <c r="C8" s="4"/>
      <c r="D8" s="4" t="s">
        <v>154</v>
      </c>
      <c r="E8" s="4" t="s">
        <v>155</v>
      </c>
      <c r="F8" s="4" t="s">
        <v>156</v>
      </c>
      <c r="G8" s="4" t="s">
        <v>157</v>
      </c>
      <c r="H8" s="4" t="s">
        <v>158</v>
      </c>
      <c r="I8" s="4"/>
      <c r="J8" s="4" t="s">
        <v>159</v>
      </c>
      <c r="K8" s="5"/>
      <c r="L8" s="6"/>
      <c r="M8" s="4" t="s">
        <v>159</v>
      </c>
      <c r="N8" s="5"/>
    </row>
    <row r="9" spans="1:14" s="2" customFormat="1" ht="11.25" customHeight="1" x14ac:dyDescent="0.2">
      <c r="A9" s="3">
        <v>1</v>
      </c>
      <c r="B9" s="4">
        <v>2</v>
      </c>
      <c r="C9" s="4">
        <v>3</v>
      </c>
      <c r="D9" s="4">
        <v>4</v>
      </c>
      <c r="E9" s="4">
        <v>5</v>
      </c>
      <c r="F9" s="4" t="s">
        <v>160</v>
      </c>
      <c r="G9" s="4">
        <v>7</v>
      </c>
      <c r="H9" s="4" t="s">
        <v>161</v>
      </c>
      <c r="I9" s="4">
        <v>9</v>
      </c>
      <c r="J9" s="4">
        <v>10</v>
      </c>
      <c r="K9" s="5" t="s">
        <v>162</v>
      </c>
      <c r="L9" s="4">
        <v>12</v>
      </c>
      <c r="M9" s="4">
        <v>13</v>
      </c>
      <c r="N9" s="5" t="s">
        <v>163</v>
      </c>
    </row>
    <row r="10" spans="1:14" ht="17.25" customHeight="1" x14ac:dyDescent="0.2">
      <c r="A10" s="26" t="s">
        <v>1</v>
      </c>
      <c r="B10" s="27" t="s">
        <v>2</v>
      </c>
      <c r="C10" s="28">
        <v>115703403000</v>
      </c>
      <c r="D10" s="28">
        <v>0</v>
      </c>
      <c r="E10" s="28">
        <v>40402196051</v>
      </c>
      <c r="F10" s="28">
        <v>156105599051</v>
      </c>
      <c r="G10" s="28">
        <v>0</v>
      </c>
      <c r="H10" s="28">
        <v>156105599051</v>
      </c>
      <c r="I10" s="28">
        <v>1895391206</v>
      </c>
      <c r="J10" s="28">
        <v>110940259947</v>
      </c>
      <c r="K10" s="29">
        <v>0.71069999999999989</v>
      </c>
      <c r="L10" s="28">
        <v>4872827423</v>
      </c>
      <c r="M10" s="28">
        <v>77143798419</v>
      </c>
      <c r="N10" s="29">
        <v>0.49420000000000003</v>
      </c>
    </row>
    <row r="11" spans="1:14" ht="17.25" customHeight="1" x14ac:dyDescent="0.2">
      <c r="A11" s="26" t="s">
        <v>3</v>
      </c>
      <c r="B11" s="27" t="s">
        <v>4</v>
      </c>
      <c r="C11" s="28">
        <v>36894411000</v>
      </c>
      <c r="D11" s="28">
        <v>0</v>
      </c>
      <c r="E11" s="28">
        <v>533197457</v>
      </c>
      <c r="F11" s="28">
        <v>37427608457</v>
      </c>
      <c r="G11" s="28">
        <v>0</v>
      </c>
      <c r="H11" s="28">
        <v>37427608457</v>
      </c>
      <c r="I11" s="28">
        <v>1649421872</v>
      </c>
      <c r="J11" s="28">
        <v>23652735375</v>
      </c>
      <c r="K11" s="29">
        <v>0.63200000000000001</v>
      </c>
      <c r="L11" s="28">
        <v>1660966963</v>
      </c>
      <c r="M11" s="28">
        <v>18547346496</v>
      </c>
      <c r="N11" s="29">
        <v>0.49560000000000004</v>
      </c>
    </row>
    <row r="12" spans="1:14" ht="17.25" customHeight="1" x14ac:dyDescent="0.2">
      <c r="A12" s="26" t="s">
        <v>5</v>
      </c>
      <c r="B12" s="27" t="s">
        <v>6</v>
      </c>
      <c r="C12" s="28">
        <v>14651976000</v>
      </c>
      <c r="D12" s="28">
        <v>0</v>
      </c>
      <c r="E12" s="28">
        <v>14812462</v>
      </c>
      <c r="F12" s="28">
        <v>14666788462</v>
      </c>
      <c r="G12" s="28">
        <v>0</v>
      </c>
      <c r="H12" s="28">
        <v>14666788462</v>
      </c>
      <c r="I12" s="28">
        <v>989262631</v>
      </c>
      <c r="J12" s="28">
        <v>11091989178</v>
      </c>
      <c r="K12" s="29">
        <v>0.75629999999999997</v>
      </c>
      <c r="L12" s="28">
        <v>989262631</v>
      </c>
      <c r="M12" s="28">
        <v>11064702428</v>
      </c>
      <c r="N12" s="29">
        <v>0.75439999999999996</v>
      </c>
    </row>
    <row r="13" spans="1:14" ht="17.25" customHeight="1" x14ac:dyDescent="0.2">
      <c r="A13" s="26" t="s">
        <v>7</v>
      </c>
      <c r="B13" s="27" t="s">
        <v>8</v>
      </c>
      <c r="C13" s="28">
        <v>14651976000</v>
      </c>
      <c r="D13" s="28">
        <v>0</v>
      </c>
      <c r="E13" s="28">
        <v>14812462</v>
      </c>
      <c r="F13" s="28">
        <v>14666788462</v>
      </c>
      <c r="G13" s="28">
        <v>0</v>
      </c>
      <c r="H13" s="28">
        <v>14666788462</v>
      </c>
      <c r="I13" s="28">
        <v>989262631</v>
      </c>
      <c r="J13" s="28">
        <v>11091989178</v>
      </c>
      <c r="K13" s="29">
        <v>0.75629999999999997</v>
      </c>
      <c r="L13" s="28">
        <v>989262631</v>
      </c>
      <c r="M13" s="28">
        <v>11064702428</v>
      </c>
      <c r="N13" s="29">
        <v>0.75439999999999996</v>
      </c>
    </row>
    <row r="14" spans="1:14" ht="17.25" customHeight="1" x14ac:dyDescent="0.2">
      <c r="A14" s="26" t="s">
        <v>9</v>
      </c>
      <c r="B14" s="27" t="s">
        <v>10</v>
      </c>
      <c r="C14" s="28">
        <v>10072162000</v>
      </c>
      <c r="D14" s="28">
        <v>0</v>
      </c>
      <c r="E14" s="28">
        <v>0</v>
      </c>
      <c r="F14" s="28">
        <v>10072162000</v>
      </c>
      <c r="G14" s="28">
        <v>0</v>
      </c>
      <c r="H14" s="28">
        <v>10072162000</v>
      </c>
      <c r="I14" s="28">
        <v>785888541</v>
      </c>
      <c r="J14" s="28">
        <v>8123736838</v>
      </c>
      <c r="K14" s="29">
        <v>0.80659999999999998</v>
      </c>
      <c r="L14" s="28">
        <v>785888541</v>
      </c>
      <c r="M14" s="28">
        <v>8123736838</v>
      </c>
      <c r="N14" s="29">
        <v>0.80659999999999998</v>
      </c>
    </row>
    <row r="15" spans="1:14" ht="17.25" customHeight="1" x14ac:dyDescent="0.2">
      <c r="A15" s="26" t="s">
        <v>11</v>
      </c>
      <c r="B15" s="27" t="s">
        <v>12</v>
      </c>
      <c r="C15" s="28">
        <v>10072162000</v>
      </c>
      <c r="D15" s="28">
        <v>0</v>
      </c>
      <c r="E15" s="28">
        <v>0</v>
      </c>
      <c r="F15" s="28">
        <v>10072162000</v>
      </c>
      <c r="G15" s="28">
        <v>0</v>
      </c>
      <c r="H15" s="28">
        <v>10072162000</v>
      </c>
      <c r="I15" s="28">
        <v>785888541</v>
      </c>
      <c r="J15" s="28">
        <v>8123736838</v>
      </c>
      <c r="K15" s="29">
        <v>0.80659999999999998</v>
      </c>
      <c r="L15" s="28">
        <v>785888541</v>
      </c>
      <c r="M15" s="28">
        <v>8123736838</v>
      </c>
      <c r="N15" s="29">
        <v>0.80659999999999998</v>
      </c>
    </row>
    <row r="16" spans="1:14" ht="17.25" customHeight="1" x14ac:dyDescent="0.2">
      <c r="A16" s="30" t="s">
        <v>13</v>
      </c>
      <c r="B16" s="31" t="s">
        <v>14</v>
      </c>
      <c r="C16" s="9">
        <v>5895496000</v>
      </c>
      <c r="D16" s="9">
        <v>1220000000</v>
      </c>
      <c r="E16" s="9">
        <v>370164407</v>
      </c>
      <c r="F16" s="9">
        <v>6265660407</v>
      </c>
      <c r="G16" s="9">
        <v>0</v>
      </c>
      <c r="H16" s="9">
        <v>6265660407</v>
      </c>
      <c r="I16" s="9">
        <v>556325384</v>
      </c>
      <c r="J16" s="9">
        <v>5435367373</v>
      </c>
      <c r="K16" s="32">
        <v>0.86750000000000005</v>
      </c>
      <c r="L16" s="9">
        <v>556325384</v>
      </c>
      <c r="M16" s="9">
        <v>5435367373</v>
      </c>
      <c r="N16" s="32">
        <v>0.86750000000000005</v>
      </c>
    </row>
    <row r="17" spans="1:14" ht="17.25" customHeight="1" x14ac:dyDescent="0.2">
      <c r="A17" s="30" t="s">
        <v>15</v>
      </c>
      <c r="B17" s="31" t="s">
        <v>16</v>
      </c>
      <c r="C17" s="9">
        <v>274780000</v>
      </c>
      <c r="D17" s="9">
        <v>-200000000</v>
      </c>
      <c r="E17" s="9">
        <v>-200000000</v>
      </c>
      <c r="F17" s="9">
        <v>74780000</v>
      </c>
      <c r="G17" s="9">
        <v>0</v>
      </c>
      <c r="H17" s="9">
        <v>74780000</v>
      </c>
      <c r="I17" s="9">
        <v>2749895</v>
      </c>
      <c r="J17" s="9">
        <v>33484404</v>
      </c>
      <c r="K17" s="32">
        <v>0.44780000000000003</v>
      </c>
      <c r="L17" s="9">
        <v>2749895</v>
      </c>
      <c r="M17" s="9">
        <v>33484404</v>
      </c>
      <c r="N17" s="32">
        <v>0.44780000000000003</v>
      </c>
    </row>
    <row r="18" spans="1:14" ht="17.25" customHeight="1" x14ac:dyDescent="0.2">
      <c r="A18" s="30" t="s">
        <v>17</v>
      </c>
      <c r="B18" s="31" t="s">
        <v>18</v>
      </c>
      <c r="C18" s="9">
        <v>651600000</v>
      </c>
      <c r="D18" s="9">
        <v>-30000000</v>
      </c>
      <c r="E18" s="9">
        <v>-30000000</v>
      </c>
      <c r="F18" s="9">
        <v>621600000</v>
      </c>
      <c r="G18" s="9">
        <v>0</v>
      </c>
      <c r="H18" s="9">
        <v>621600000</v>
      </c>
      <c r="I18" s="9">
        <v>58175510</v>
      </c>
      <c r="J18" s="9">
        <v>590457825</v>
      </c>
      <c r="K18" s="32">
        <v>0.94989999999999997</v>
      </c>
      <c r="L18" s="9">
        <v>58175510</v>
      </c>
      <c r="M18" s="9">
        <v>590457825</v>
      </c>
      <c r="N18" s="32">
        <v>0.94989999999999997</v>
      </c>
    </row>
    <row r="19" spans="1:14" ht="17.25" customHeight="1" x14ac:dyDescent="0.2">
      <c r="A19" s="30" t="s">
        <v>19</v>
      </c>
      <c r="B19" s="31" t="s">
        <v>20</v>
      </c>
      <c r="C19" s="9">
        <v>817000</v>
      </c>
      <c r="D19" s="9">
        <v>0</v>
      </c>
      <c r="E19" s="9">
        <v>0</v>
      </c>
      <c r="F19" s="9">
        <v>817000</v>
      </c>
      <c r="G19" s="9">
        <v>0</v>
      </c>
      <c r="H19" s="9">
        <v>817000</v>
      </c>
      <c r="I19" s="9">
        <v>16975</v>
      </c>
      <c r="J19" s="9">
        <v>703241</v>
      </c>
      <c r="K19" s="32">
        <v>0.86080000000000001</v>
      </c>
      <c r="L19" s="9">
        <v>16975</v>
      </c>
      <c r="M19" s="9">
        <v>703241</v>
      </c>
      <c r="N19" s="32">
        <v>0.86080000000000001</v>
      </c>
    </row>
    <row r="20" spans="1:14" ht="17.25" customHeight="1" x14ac:dyDescent="0.2">
      <c r="A20" s="30" t="s">
        <v>21</v>
      </c>
      <c r="B20" s="31" t="s">
        <v>22</v>
      </c>
      <c r="C20" s="9">
        <v>1316000</v>
      </c>
      <c r="D20" s="9">
        <v>0</v>
      </c>
      <c r="E20" s="9">
        <v>0</v>
      </c>
      <c r="F20" s="9">
        <v>1316000</v>
      </c>
      <c r="G20" s="9">
        <v>0</v>
      </c>
      <c r="H20" s="9">
        <v>1316000</v>
      </c>
      <c r="I20" s="9">
        <v>27340</v>
      </c>
      <c r="J20" s="9">
        <v>1132663</v>
      </c>
      <c r="K20" s="32">
        <v>0.86069999999999991</v>
      </c>
      <c r="L20" s="9">
        <v>27340</v>
      </c>
      <c r="M20" s="9">
        <v>1132663</v>
      </c>
      <c r="N20" s="32">
        <v>0.86069999999999991</v>
      </c>
    </row>
    <row r="21" spans="1:14" ht="17.25" customHeight="1" x14ac:dyDescent="0.2">
      <c r="A21" s="30" t="s">
        <v>23</v>
      </c>
      <c r="B21" s="31" t="s">
        <v>24</v>
      </c>
      <c r="C21" s="9">
        <v>654365000</v>
      </c>
      <c r="D21" s="9">
        <v>-790000000</v>
      </c>
      <c r="E21" s="9">
        <v>59835593</v>
      </c>
      <c r="F21" s="9">
        <v>714200593</v>
      </c>
      <c r="G21" s="9">
        <v>0</v>
      </c>
      <c r="H21" s="9">
        <v>714200593</v>
      </c>
      <c r="I21" s="9">
        <v>0</v>
      </c>
      <c r="J21" s="9">
        <v>703555808</v>
      </c>
      <c r="K21" s="32">
        <v>0.98510000000000009</v>
      </c>
      <c r="L21" s="9">
        <v>0</v>
      </c>
      <c r="M21" s="9">
        <v>703555808</v>
      </c>
      <c r="N21" s="32">
        <v>0.98510000000000009</v>
      </c>
    </row>
    <row r="22" spans="1:14" ht="17.25" customHeight="1" x14ac:dyDescent="0.2">
      <c r="A22" s="30" t="s">
        <v>25</v>
      </c>
      <c r="B22" s="31" t="s">
        <v>26</v>
      </c>
      <c r="C22" s="9">
        <v>280108000</v>
      </c>
      <c r="D22" s="9">
        <v>0</v>
      </c>
      <c r="E22" s="9">
        <v>0</v>
      </c>
      <c r="F22" s="9">
        <v>280108000</v>
      </c>
      <c r="G22" s="9">
        <v>0</v>
      </c>
      <c r="H22" s="9">
        <v>280108000</v>
      </c>
      <c r="I22" s="9">
        <v>32370603</v>
      </c>
      <c r="J22" s="9">
        <v>216332603</v>
      </c>
      <c r="K22" s="32">
        <v>0.77229999999999999</v>
      </c>
      <c r="L22" s="9">
        <v>32370603</v>
      </c>
      <c r="M22" s="9">
        <v>216332603</v>
      </c>
      <c r="N22" s="32">
        <v>0.77229999999999999</v>
      </c>
    </row>
    <row r="23" spans="1:14" ht="17.25" customHeight="1" x14ac:dyDescent="0.25">
      <c r="A23" s="30" t="s">
        <v>27</v>
      </c>
      <c r="B23" s="33" t="s">
        <v>28</v>
      </c>
      <c r="C23" s="34">
        <v>1253354000</v>
      </c>
      <c r="D23" s="34">
        <v>0</v>
      </c>
      <c r="E23" s="34">
        <v>0</v>
      </c>
      <c r="F23" s="34">
        <v>1253354000</v>
      </c>
      <c r="G23" s="34">
        <v>0</v>
      </c>
      <c r="H23" s="34">
        <v>1253354000</v>
      </c>
      <c r="I23" s="34">
        <v>57835625</v>
      </c>
      <c r="J23" s="34">
        <v>340692202</v>
      </c>
      <c r="K23" s="35">
        <v>0.27179999999999999</v>
      </c>
      <c r="L23" s="34">
        <v>57835625</v>
      </c>
      <c r="M23" s="34">
        <v>340692202</v>
      </c>
      <c r="N23" s="35">
        <v>0.27179999999999999</v>
      </c>
    </row>
    <row r="24" spans="1:14" ht="17.25" customHeight="1" x14ac:dyDescent="0.2">
      <c r="A24" s="30" t="s">
        <v>29</v>
      </c>
      <c r="B24" s="33" t="s">
        <v>30</v>
      </c>
      <c r="C24" s="9">
        <v>900372000</v>
      </c>
      <c r="D24" s="9">
        <v>0</v>
      </c>
      <c r="E24" s="9">
        <v>0</v>
      </c>
      <c r="F24" s="9">
        <v>900372000</v>
      </c>
      <c r="G24" s="9">
        <v>0</v>
      </c>
      <c r="H24" s="9">
        <v>900372000</v>
      </c>
      <c r="I24" s="9">
        <v>0</v>
      </c>
      <c r="J24" s="9">
        <v>10842336</v>
      </c>
      <c r="K24" s="32">
        <v>1.2E-2</v>
      </c>
      <c r="L24" s="9">
        <v>0</v>
      </c>
      <c r="M24" s="9">
        <v>10842336</v>
      </c>
      <c r="N24" s="32">
        <v>1.2E-2</v>
      </c>
    </row>
    <row r="25" spans="1:14" ht="17.25" customHeight="1" x14ac:dyDescent="0.2">
      <c r="A25" s="30" t="s">
        <v>31</v>
      </c>
      <c r="B25" s="33" t="s">
        <v>32</v>
      </c>
      <c r="C25" s="9">
        <v>352982000</v>
      </c>
      <c r="D25" s="9">
        <v>0</v>
      </c>
      <c r="E25" s="9">
        <v>0</v>
      </c>
      <c r="F25" s="9">
        <v>352982000</v>
      </c>
      <c r="G25" s="9">
        <v>0</v>
      </c>
      <c r="H25" s="9">
        <v>352982000</v>
      </c>
      <c r="I25" s="9">
        <v>57835625</v>
      </c>
      <c r="J25" s="9">
        <v>329849866</v>
      </c>
      <c r="K25" s="32">
        <v>0.9345</v>
      </c>
      <c r="L25" s="9">
        <v>57835625</v>
      </c>
      <c r="M25" s="9">
        <v>329849866</v>
      </c>
      <c r="N25" s="32">
        <v>0.9345</v>
      </c>
    </row>
    <row r="26" spans="1:14" ht="17.25" customHeight="1" x14ac:dyDescent="0.2">
      <c r="A26" s="30" t="s">
        <v>33</v>
      </c>
      <c r="B26" s="31" t="s">
        <v>34</v>
      </c>
      <c r="C26" s="9">
        <v>1060326000</v>
      </c>
      <c r="D26" s="9">
        <v>-200000000</v>
      </c>
      <c r="E26" s="9">
        <v>-200000000</v>
      </c>
      <c r="F26" s="9">
        <v>860326000</v>
      </c>
      <c r="G26" s="9">
        <v>0</v>
      </c>
      <c r="H26" s="9">
        <v>860326000</v>
      </c>
      <c r="I26" s="9">
        <v>78387209</v>
      </c>
      <c r="J26" s="9">
        <v>802010719</v>
      </c>
      <c r="K26" s="32">
        <v>0.93220000000000003</v>
      </c>
      <c r="L26" s="9">
        <v>78387209</v>
      </c>
      <c r="M26" s="9">
        <v>802010719</v>
      </c>
      <c r="N26" s="32">
        <v>0.93220000000000003</v>
      </c>
    </row>
    <row r="27" spans="1:14" s="38" customFormat="1" ht="17.25" customHeight="1" x14ac:dyDescent="0.25">
      <c r="A27" s="26" t="s">
        <v>35</v>
      </c>
      <c r="B27" s="27" t="s">
        <v>36</v>
      </c>
      <c r="C27" s="36">
        <v>4308993000</v>
      </c>
      <c r="D27" s="36">
        <v>0</v>
      </c>
      <c r="E27" s="36">
        <v>-187538</v>
      </c>
      <c r="F27" s="36">
        <v>4308805462</v>
      </c>
      <c r="G27" s="36">
        <v>0</v>
      </c>
      <c r="H27" s="36">
        <v>4308805462</v>
      </c>
      <c r="I27" s="36">
        <v>194136400</v>
      </c>
      <c r="J27" s="36">
        <v>2866501004</v>
      </c>
      <c r="K27" s="37">
        <v>0.6653</v>
      </c>
      <c r="L27" s="36">
        <v>194136400</v>
      </c>
      <c r="M27" s="36">
        <v>2839214254</v>
      </c>
      <c r="N27" s="37">
        <v>0.65890000000000004</v>
      </c>
    </row>
    <row r="28" spans="1:14" ht="17.25" customHeight="1" x14ac:dyDescent="0.2">
      <c r="A28" s="30" t="s">
        <v>37</v>
      </c>
      <c r="B28" s="31" t="s">
        <v>38</v>
      </c>
      <c r="C28" s="9">
        <v>977716000</v>
      </c>
      <c r="D28" s="9">
        <v>0</v>
      </c>
      <c r="E28" s="9">
        <v>0</v>
      </c>
      <c r="F28" s="9">
        <v>977716000</v>
      </c>
      <c r="G28" s="9">
        <v>0</v>
      </c>
      <c r="H28" s="9">
        <v>977716000</v>
      </c>
      <c r="I28" s="9">
        <v>79580000</v>
      </c>
      <c r="J28" s="9">
        <v>842071500</v>
      </c>
      <c r="K28" s="32">
        <v>0.86129999999999995</v>
      </c>
      <c r="L28" s="9">
        <v>79580000</v>
      </c>
      <c r="M28" s="9">
        <v>842071500</v>
      </c>
      <c r="N28" s="32">
        <v>0.86129999999999995</v>
      </c>
    </row>
    <row r="29" spans="1:14" ht="17.25" customHeight="1" x14ac:dyDescent="0.2">
      <c r="A29" s="30" t="s">
        <v>39</v>
      </c>
      <c r="B29" s="31" t="s">
        <v>40</v>
      </c>
      <c r="C29" s="9">
        <v>621095000</v>
      </c>
      <c r="D29" s="9">
        <v>0</v>
      </c>
      <c r="E29" s="9">
        <v>0</v>
      </c>
      <c r="F29" s="9">
        <v>621095000</v>
      </c>
      <c r="G29" s="9">
        <v>0</v>
      </c>
      <c r="H29" s="9">
        <v>621095000</v>
      </c>
      <c r="I29" s="9">
        <v>42090300</v>
      </c>
      <c r="J29" s="9">
        <v>441284800</v>
      </c>
      <c r="K29" s="32">
        <v>0.71050000000000002</v>
      </c>
      <c r="L29" s="9">
        <v>42090300</v>
      </c>
      <c r="M29" s="9">
        <v>441284800</v>
      </c>
      <c r="N29" s="32">
        <v>0.71050000000000002</v>
      </c>
    </row>
    <row r="30" spans="1:14" ht="17.25" customHeight="1" x14ac:dyDescent="0.2">
      <c r="A30" s="30" t="s">
        <v>41</v>
      </c>
      <c r="B30" s="31" t="s">
        <v>42</v>
      </c>
      <c r="C30" s="9">
        <v>1713872000</v>
      </c>
      <c r="D30" s="9">
        <v>0</v>
      </c>
      <c r="E30" s="9">
        <v>-187538</v>
      </c>
      <c r="F30" s="9">
        <v>1713684462</v>
      </c>
      <c r="G30" s="9">
        <v>0</v>
      </c>
      <c r="H30" s="9">
        <v>1713684462</v>
      </c>
      <c r="I30" s="9">
        <v>0</v>
      </c>
      <c r="J30" s="9">
        <v>821978504</v>
      </c>
      <c r="K30" s="32">
        <v>0.47970000000000002</v>
      </c>
      <c r="L30" s="9">
        <v>0</v>
      </c>
      <c r="M30" s="9">
        <v>794691754</v>
      </c>
      <c r="N30" s="32">
        <v>0.4637</v>
      </c>
    </row>
    <row r="31" spans="1:14" ht="17.25" customHeight="1" x14ac:dyDescent="0.2">
      <c r="A31" s="30" t="s">
        <v>43</v>
      </c>
      <c r="B31" s="31" t="s">
        <v>44</v>
      </c>
      <c r="C31" s="9">
        <v>365231000</v>
      </c>
      <c r="D31" s="9">
        <v>0</v>
      </c>
      <c r="E31" s="9">
        <v>0</v>
      </c>
      <c r="F31" s="9">
        <v>365231000</v>
      </c>
      <c r="G31" s="9">
        <v>0</v>
      </c>
      <c r="H31" s="9">
        <v>365231000</v>
      </c>
      <c r="I31" s="9">
        <v>31101700</v>
      </c>
      <c r="J31" s="9">
        <v>319411500</v>
      </c>
      <c r="K31" s="32">
        <v>0.87450000000000006</v>
      </c>
      <c r="L31" s="9">
        <v>31101700</v>
      </c>
      <c r="M31" s="9">
        <v>319411500</v>
      </c>
      <c r="N31" s="32">
        <v>0.87450000000000006</v>
      </c>
    </row>
    <row r="32" spans="1:14" ht="17.25" customHeight="1" x14ac:dyDescent="0.2">
      <c r="A32" s="30" t="s">
        <v>45</v>
      </c>
      <c r="B32" s="31" t="s">
        <v>46</v>
      </c>
      <c r="C32" s="9">
        <v>220791000</v>
      </c>
      <c r="D32" s="9">
        <v>0</v>
      </c>
      <c r="E32" s="9">
        <v>0</v>
      </c>
      <c r="F32" s="9">
        <v>220791000</v>
      </c>
      <c r="G32" s="9">
        <v>0</v>
      </c>
      <c r="H32" s="9">
        <v>220791000</v>
      </c>
      <c r="I32" s="9">
        <v>11834500</v>
      </c>
      <c r="J32" s="9">
        <v>132843900</v>
      </c>
      <c r="K32" s="32">
        <v>0.60170000000000001</v>
      </c>
      <c r="L32" s="9">
        <v>11834500</v>
      </c>
      <c r="M32" s="9">
        <v>132843900</v>
      </c>
      <c r="N32" s="32">
        <v>0.60170000000000001</v>
      </c>
    </row>
    <row r="33" spans="1:14" ht="17.25" customHeight="1" x14ac:dyDescent="0.2">
      <c r="A33" s="30" t="s">
        <v>47</v>
      </c>
      <c r="B33" s="31" t="s">
        <v>48</v>
      </c>
      <c r="C33" s="9">
        <v>246173000</v>
      </c>
      <c r="D33" s="9">
        <v>0</v>
      </c>
      <c r="E33" s="9">
        <v>0</v>
      </c>
      <c r="F33" s="9">
        <v>246173000</v>
      </c>
      <c r="G33" s="9">
        <v>0</v>
      </c>
      <c r="H33" s="9">
        <v>246173000</v>
      </c>
      <c r="I33" s="9">
        <v>17717700</v>
      </c>
      <c r="J33" s="9">
        <v>185344300</v>
      </c>
      <c r="K33" s="32">
        <v>0.75290000000000001</v>
      </c>
      <c r="L33" s="9">
        <v>17717700</v>
      </c>
      <c r="M33" s="9">
        <v>185344300</v>
      </c>
      <c r="N33" s="32">
        <v>0.75290000000000001</v>
      </c>
    </row>
    <row r="34" spans="1:14" ht="17.25" customHeight="1" x14ac:dyDescent="0.2">
      <c r="A34" s="30" t="s">
        <v>49</v>
      </c>
      <c r="B34" s="31" t="s">
        <v>50</v>
      </c>
      <c r="C34" s="9">
        <v>164115000</v>
      </c>
      <c r="D34" s="9">
        <v>0</v>
      </c>
      <c r="E34" s="9">
        <v>0</v>
      </c>
      <c r="F34" s="9">
        <v>164115000</v>
      </c>
      <c r="G34" s="9">
        <v>0</v>
      </c>
      <c r="H34" s="9">
        <v>164115000</v>
      </c>
      <c r="I34" s="9">
        <v>11812200</v>
      </c>
      <c r="J34" s="9">
        <v>123566500</v>
      </c>
      <c r="K34" s="32">
        <v>0.75290000000000001</v>
      </c>
      <c r="L34" s="9">
        <v>11812200</v>
      </c>
      <c r="M34" s="9">
        <v>123566500</v>
      </c>
      <c r="N34" s="32">
        <v>0.75290000000000001</v>
      </c>
    </row>
    <row r="35" spans="1:14" s="38" customFormat="1" ht="17.25" customHeight="1" x14ac:dyDescent="0.25">
      <c r="A35" s="26" t="s">
        <v>51</v>
      </c>
      <c r="B35" s="27" t="s">
        <v>52</v>
      </c>
      <c r="C35" s="36">
        <v>270821000</v>
      </c>
      <c r="D35" s="36">
        <v>0</v>
      </c>
      <c r="E35" s="36">
        <v>15000000</v>
      </c>
      <c r="F35" s="36">
        <v>285821000</v>
      </c>
      <c r="G35" s="36">
        <v>0</v>
      </c>
      <c r="H35" s="36">
        <v>285821000</v>
      </c>
      <c r="I35" s="36">
        <v>9237690</v>
      </c>
      <c r="J35" s="36">
        <v>101751336</v>
      </c>
      <c r="K35" s="37">
        <v>0.35600000000000004</v>
      </c>
      <c r="L35" s="36">
        <v>9237690</v>
      </c>
      <c r="M35" s="36">
        <v>101751336</v>
      </c>
      <c r="N35" s="37">
        <v>0.35600000000000004</v>
      </c>
    </row>
    <row r="36" spans="1:14" s="38" customFormat="1" ht="17.25" customHeight="1" x14ac:dyDescent="0.25">
      <c r="A36" s="26" t="s">
        <v>53</v>
      </c>
      <c r="B36" s="27" t="s">
        <v>28</v>
      </c>
      <c r="C36" s="36">
        <v>232753000</v>
      </c>
      <c r="D36" s="36">
        <v>0</v>
      </c>
      <c r="E36" s="36">
        <v>15000000</v>
      </c>
      <c r="F36" s="36">
        <v>247753000</v>
      </c>
      <c r="G36" s="36">
        <v>0</v>
      </c>
      <c r="H36" s="36">
        <v>247753000</v>
      </c>
      <c r="I36" s="36">
        <v>6852090</v>
      </c>
      <c r="J36" s="36">
        <v>79651235</v>
      </c>
      <c r="K36" s="37">
        <v>0.32150000000000001</v>
      </c>
      <c r="L36" s="36">
        <v>6852090</v>
      </c>
      <c r="M36" s="36">
        <v>79651235</v>
      </c>
      <c r="N36" s="37">
        <v>0.32150000000000001</v>
      </c>
    </row>
    <row r="37" spans="1:14" ht="17.25" customHeight="1" x14ac:dyDescent="0.2">
      <c r="A37" s="30">
        <v>42110103190</v>
      </c>
      <c r="B37" s="39" t="s">
        <v>54</v>
      </c>
      <c r="C37" s="9" t="e">
        <v>#N/A</v>
      </c>
      <c r="D37" s="9" t="e">
        <v>#N/A</v>
      </c>
      <c r="E37" s="9" t="e">
        <v>#N/A</v>
      </c>
      <c r="F37" s="9" t="e">
        <v>#N/A</v>
      </c>
      <c r="G37" s="9" t="e">
        <v>#N/A</v>
      </c>
      <c r="H37" s="9" t="e">
        <v>#N/A</v>
      </c>
      <c r="I37" s="9" t="e">
        <v>#N/A</v>
      </c>
      <c r="J37" s="9" t="e">
        <v>#N/A</v>
      </c>
      <c r="K37" s="32" t="e">
        <v>#N/A</v>
      </c>
      <c r="L37" s="9" t="e">
        <v>#N/A</v>
      </c>
      <c r="M37" s="9" t="e">
        <v>#N/A</v>
      </c>
      <c r="N37" s="32" t="e">
        <v>#N/A</v>
      </c>
    </row>
    <row r="38" spans="1:14" ht="17.25" customHeight="1" x14ac:dyDescent="0.2">
      <c r="A38" s="30" t="s">
        <v>55</v>
      </c>
      <c r="B38" s="33" t="s">
        <v>56</v>
      </c>
      <c r="C38" s="9">
        <v>200000000</v>
      </c>
      <c r="D38" s="9">
        <v>0</v>
      </c>
      <c r="E38" s="9">
        <v>0</v>
      </c>
      <c r="F38" s="9">
        <v>200000000</v>
      </c>
      <c r="G38" s="9">
        <v>0</v>
      </c>
      <c r="H38" s="9">
        <v>200000000</v>
      </c>
      <c r="I38" s="9">
        <v>0</v>
      </c>
      <c r="J38" s="9">
        <v>43666473</v>
      </c>
      <c r="K38" s="32">
        <v>0.21829999999999999</v>
      </c>
      <c r="L38" s="9">
        <v>0</v>
      </c>
      <c r="M38" s="9">
        <v>43666473</v>
      </c>
      <c r="N38" s="32">
        <v>0.21829999999999999</v>
      </c>
    </row>
    <row r="39" spans="1:14" ht="17.25" customHeight="1" x14ac:dyDescent="0.2">
      <c r="A39" s="30" t="s">
        <v>57</v>
      </c>
      <c r="B39" s="33" t="s">
        <v>58</v>
      </c>
      <c r="C39" s="9">
        <v>32753000</v>
      </c>
      <c r="D39" s="9">
        <v>0</v>
      </c>
      <c r="E39" s="9">
        <v>0</v>
      </c>
      <c r="F39" s="9">
        <v>32753000</v>
      </c>
      <c r="G39" s="9">
        <v>0</v>
      </c>
      <c r="H39" s="9">
        <v>32753000</v>
      </c>
      <c r="I39" s="9">
        <v>5852090</v>
      </c>
      <c r="J39" s="9">
        <v>32414229</v>
      </c>
      <c r="K39" s="32">
        <v>0.98970000000000002</v>
      </c>
      <c r="L39" s="9">
        <v>5852090</v>
      </c>
      <c r="M39" s="9">
        <v>32414229</v>
      </c>
      <c r="N39" s="32">
        <v>0.98970000000000002</v>
      </c>
    </row>
    <row r="40" spans="1:14" ht="17.25" customHeight="1" x14ac:dyDescent="0.2">
      <c r="A40" s="30" t="s">
        <v>59</v>
      </c>
      <c r="B40" s="31" t="s">
        <v>60</v>
      </c>
      <c r="C40" s="9">
        <v>38068000</v>
      </c>
      <c r="D40" s="9">
        <v>0</v>
      </c>
      <c r="E40" s="9">
        <v>0</v>
      </c>
      <c r="F40" s="9">
        <v>38068000</v>
      </c>
      <c r="G40" s="9">
        <v>0</v>
      </c>
      <c r="H40" s="9">
        <v>38068000</v>
      </c>
      <c r="I40" s="9">
        <v>2385600</v>
      </c>
      <c r="J40" s="9">
        <v>22100101</v>
      </c>
      <c r="K40" s="32">
        <v>0.58050000000000002</v>
      </c>
      <c r="L40" s="9">
        <v>2385600</v>
      </c>
      <c r="M40" s="9">
        <v>22100101</v>
      </c>
      <c r="N40" s="32">
        <v>0.58050000000000002</v>
      </c>
    </row>
    <row r="41" spans="1:14" s="38" customFormat="1" ht="17.25" customHeight="1" x14ac:dyDescent="0.25">
      <c r="A41" s="26" t="s">
        <v>61</v>
      </c>
      <c r="B41" s="27" t="s">
        <v>62</v>
      </c>
      <c r="C41" s="36">
        <v>13242435000</v>
      </c>
      <c r="D41" s="36">
        <v>0</v>
      </c>
      <c r="E41" s="36">
        <v>813911395</v>
      </c>
      <c r="F41" s="36">
        <v>14056346395</v>
      </c>
      <c r="G41" s="36">
        <v>0</v>
      </c>
      <c r="H41" s="36">
        <v>14056346395</v>
      </c>
      <c r="I41" s="36">
        <v>603724241</v>
      </c>
      <c r="J41" s="36">
        <v>11797026197</v>
      </c>
      <c r="K41" s="37">
        <v>0.83930000000000005</v>
      </c>
      <c r="L41" s="36">
        <v>615269332</v>
      </c>
      <c r="M41" s="36">
        <v>6718924068</v>
      </c>
      <c r="N41" s="37">
        <v>0.47799999999999998</v>
      </c>
    </row>
    <row r="42" spans="1:14" s="38" customFormat="1" ht="17.25" customHeight="1" x14ac:dyDescent="0.25">
      <c r="A42" s="26" t="s">
        <v>63</v>
      </c>
      <c r="B42" s="27" t="s">
        <v>64</v>
      </c>
      <c r="C42" s="36">
        <v>13242435000</v>
      </c>
      <c r="D42" s="36">
        <v>0</v>
      </c>
      <c r="E42" s="36">
        <v>813911395</v>
      </c>
      <c r="F42" s="36">
        <v>14056346395</v>
      </c>
      <c r="G42" s="36">
        <v>0</v>
      </c>
      <c r="H42" s="36">
        <v>14056346395</v>
      </c>
      <c r="I42" s="36">
        <v>603724241</v>
      </c>
      <c r="J42" s="36">
        <v>11797026197</v>
      </c>
      <c r="K42" s="37">
        <v>0.83930000000000005</v>
      </c>
      <c r="L42" s="36">
        <v>615269332</v>
      </c>
      <c r="M42" s="36">
        <v>6718924068</v>
      </c>
      <c r="N42" s="37">
        <v>0.47799999999999998</v>
      </c>
    </row>
    <row r="43" spans="1:14" s="38" customFormat="1" ht="17.25" customHeight="1" x14ac:dyDescent="0.25">
      <c r="A43" s="26" t="s">
        <v>65</v>
      </c>
      <c r="B43" s="27" t="s">
        <v>66</v>
      </c>
      <c r="C43" s="36">
        <v>430082000</v>
      </c>
      <c r="D43" s="36">
        <v>0</v>
      </c>
      <c r="E43" s="36">
        <v>141415850</v>
      </c>
      <c r="F43" s="36">
        <v>571497850</v>
      </c>
      <c r="G43" s="36">
        <v>0</v>
      </c>
      <c r="H43" s="36">
        <v>571497850</v>
      </c>
      <c r="I43" s="36">
        <v>23079231</v>
      </c>
      <c r="J43" s="36">
        <v>318575529</v>
      </c>
      <c r="K43" s="37">
        <v>0.55740000000000001</v>
      </c>
      <c r="L43" s="36">
        <v>25929345</v>
      </c>
      <c r="M43" s="36">
        <v>162408622</v>
      </c>
      <c r="N43" s="37">
        <v>0.28420000000000001</v>
      </c>
    </row>
    <row r="44" spans="1:14" ht="17.25" customHeight="1" x14ac:dyDescent="0.2">
      <c r="A44" s="30" t="s">
        <v>67</v>
      </c>
      <c r="B44" s="31" t="s">
        <v>68</v>
      </c>
      <c r="C44" s="9">
        <v>225523000</v>
      </c>
      <c r="D44" s="9">
        <v>0</v>
      </c>
      <c r="E44" s="9">
        <v>43515738</v>
      </c>
      <c r="F44" s="9">
        <v>269038738</v>
      </c>
      <c r="G44" s="9">
        <v>0</v>
      </c>
      <c r="H44" s="9">
        <v>269038738</v>
      </c>
      <c r="I44" s="9">
        <v>0</v>
      </c>
      <c r="J44" s="9">
        <v>135851575</v>
      </c>
      <c r="K44" s="32">
        <v>0.505</v>
      </c>
      <c r="L44" s="9">
        <v>17757440</v>
      </c>
      <c r="M44" s="9">
        <v>100772040</v>
      </c>
      <c r="N44" s="32">
        <v>0.37459999999999999</v>
      </c>
    </row>
    <row r="45" spans="1:14" ht="17.25" customHeight="1" x14ac:dyDescent="0.2">
      <c r="A45" s="30" t="s">
        <v>69</v>
      </c>
      <c r="B45" s="31" t="s">
        <v>70</v>
      </c>
      <c r="C45" s="9">
        <v>204559000</v>
      </c>
      <c r="D45" s="9">
        <v>0</v>
      </c>
      <c r="E45" s="9">
        <v>89579522</v>
      </c>
      <c r="F45" s="9">
        <v>294138522</v>
      </c>
      <c r="G45" s="9">
        <v>0</v>
      </c>
      <c r="H45" s="9">
        <v>294138522</v>
      </c>
      <c r="I45" s="9">
        <v>23079231</v>
      </c>
      <c r="J45" s="9">
        <v>174403364</v>
      </c>
      <c r="K45" s="32">
        <v>0.59289999999999998</v>
      </c>
      <c r="L45" s="9">
        <v>8171905</v>
      </c>
      <c r="M45" s="9">
        <v>54082871</v>
      </c>
      <c r="N45" s="32">
        <v>0.18390000000000001</v>
      </c>
    </row>
    <row r="46" spans="1:14" s="38" customFormat="1" ht="17.25" customHeight="1" x14ac:dyDescent="0.25">
      <c r="A46" s="26" t="s">
        <v>71</v>
      </c>
      <c r="B46" s="27" t="s">
        <v>72</v>
      </c>
      <c r="C46" s="36">
        <v>12812353000</v>
      </c>
      <c r="D46" s="36">
        <v>0</v>
      </c>
      <c r="E46" s="36">
        <v>672495545</v>
      </c>
      <c r="F46" s="36">
        <v>13484848545</v>
      </c>
      <c r="G46" s="36">
        <v>0</v>
      </c>
      <c r="H46" s="36">
        <v>13484848545</v>
      </c>
      <c r="I46" s="36">
        <v>580645010</v>
      </c>
      <c r="J46" s="36">
        <v>11478450668</v>
      </c>
      <c r="K46" s="37">
        <v>0.85120000000000007</v>
      </c>
      <c r="L46" s="36">
        <v>589339987</v>
      </c>
      <c r="M46" s="36">
        <v>6556515446</v>
      </c>
      <c r="N46" s="37">
        <v>0.48619999999999997</v>
      </c>
    </row>
    <row r="47" spans="1:14" ht="17.25" customHeight="1" x14ac:dyDescent="0.2">
      <c r="A47" s="30" t="s">
        <v>73</v>
      </c>
      <c r="B47" s="31" t="s">
        <v>74</v>
      </c>
      <c r="C47" s="9">
        <v>93950000</v>
      </c>
      <c r="D47" s="9">
        <v>0</v>
      </c>
      <c r="E47" s="9">
        <v>194516801</v>
      </c>
      <c r="F47" s="9">
        <v>288466801</v>
      </c>
      <c r="G47" s="9">
        <v>0</v>
      </c>
      <c r="H47" s="9">
        <v>288466801</v>
      </c>
      <c r="I47" s="9">
        <v>9677755</v>
      </c>
      <c r="J47" s="9">
        <v>176180207</v>
      </c>
      <c r="K47" s="32">
        <v>0.61070000000000002</v>
      </c>
      <c r="L47" s="9">
        <v>10433676</v>
      </c>
      <c r="M47" s="9">
        <v>94180207</v>
      </c>
      <c r="N47" s="32">
        <v>0.32650000000000001</v>
      </c>
    </row>
    <row r="48" spans="1:14" ht="17.25" customHeight="1" x14ac:dyDescent="0.2">
      <c r="A48" s="30" t="s">
        <v>75</v>
      </c>
      <c r="B48" s="31" t="s">
        <v>76</v>
      </c>
      <c r="C48" s="9">
        <v>4187050000</v>
      </c>
      <c r="D48" s="9">
        <v>0</v>
      </c>
      <c r="E48" s="9">
        <v>-60835259</v>
      </c>
      <c r="F48" s="9">
        <v>4126214741</v>
      </c>
      <c r="G48" s="9">
        <v>0</v>
      </c>
      <c r="H48" s="9">
        <v>4126214741</v>
      </c>
      <c r="I48" s="9">
        <v>412105444</v>
      </c>
      <c r="J48" s="9">
        <v>4002603804</v>
      </c>
      <c r="K48" s="32">
        <v>0.97</v>
      </c>
      <c r="L48" s="9">
        <v>123131115</v>
      </c>
      <c r="M48" s="9">
        <v>1530713250</v>
      </c>
      <c r="N48" s="32">
        <v>0.371</v>
      </c>
    </row>
    <row r="49" spans="1:14" ht="17.25" customHeight="1" x14ac:dyDescent="0.2">
      <c r="A49" s="30" t="s">
        <v>77</v>
      </c>
      <c r="B49" s="31" t="s">
        <v>78</v>
      </c>
      <c r="C49" s="9">
        <v>7536235000</v>
      </c>
      <c r="D49" s="9">
        <v>0</v>
      </c>
      <c r="E49" s="9">
        <v>408849978</v>
      </c>
      <c r="F49" s="9">
        <v>7945084978</v>
      </c>
      <c r="G49" s="9">
        <v>0</v>
      </c>
      <c r="H49" s="9">
        <v>7945084978</v>
      </c>
      <c r="I49" s="9">
        <v>154387886</v>
      </c>
      <c r="J49" s="9">
        <v>6677582473</v>
      </c>
      <c r="K49" s="32">
        <v>0.84050000000000002</v>
      </c>
      <c r="L49" s="9">
        <v>436018645</v>
      </c>
      <c r="M49" s="9">
        <v>4722256741</v>
      </c>
      <c r="N49" s="32">
        <v>0.59439999999999993</v>
      </c>
    </row>
    <row r="50" spans="1:14" ht="17.25" customHeight="1" x14ac:dyDescent="0.2">
      <c r="A50" s="30" t="s">
        <v>79</v>
      </c>
      <c r="B50" s="31" t="s">
        <v>80</v>
      </c>
      <c r="C50" s="9">
        <v>995118000</v>
      </c>
      <c r="D50" s="9">
        <v>0</v>
      </c>
      <c r="E50" s="9">
        <v>64964025</v>
      </c>
      <c r="F50" s="9">
        <v>1060082025</v>
      </c>
      <c r="G50" s="9">
        <v>0</v>
      </c>
      <c r="H50" s="9">
        <v>1060082025</v>
      </c>
      <c r="I50" s="9">
        <v>0</v>
      </c>
      <c r="J50" s="9">
        <v>576876705</v>
      </c>
      <c r="K50" s="32">
        <v>0.54420000000000002</v>
      </c>
      <c r="L50" s="9">
        <v>15282626</v>
      </c>
      <c r="M50" s="9">
        <v>164157769</v>
      </c>
      <c r="N50" s="32">
        <v>0.15490000000000001</v>
      </c>
    </row>
    <row r="51" spans="1:14" ht="17.25" customHeight="1" x14ac:dyDescent="0.2">
      <c r="A51" s="30" t="s">
        <v>164</v>
      </c>
      <c r="B51" s="31" t="s">
        <v>165</v>
      </c>
      <c r="C51" s="9">
        <v>0</v>
      </c>
      <c r="D51" s="9">
        <v>0</v>
      </c>
      <c r="E51" s="9">
        <v>65000000</v>
      </c>
      <c r="F51" s="9">
        <v>65000000</v>
      </c>
      <c r="G51" s="9">
        <v>0</v>
      </c>
      <c r="H51" s="9">
        <v>65000000</v>
      </c>
      <c r="I51" s="9">
        <v>4473925</v>
      </c>
      <c r="J51" s="9">
        <v>45207479</v>
      </c>
      <c r="K51" s="32">
        <v>0.69550000000000001</v>
      </c>
      <c r="L51" s="9">
        <v>4473925</v>
      </c>
      <c r="M51" s="9">
        <v>45207479</v>
      </c>
      <c r="N51" s="32">
        <v>0.69550000000000001</v>
      </c>
    </row>
    <row r="52" spans="1:14" s="38" customFormat="1" ht="17.25" customHeight="1" x14ac:dyDescent="0.25">
      <c r="A52" s="26" t="s">
        <v>81</v>
      </c>
      <c r="B52" s="27" t="s">
        <v>82</v>
      </c>
      <c r="C52" s="36">
        <v>3000000000</v>
      </c>
      <c r="D52" s="36">
        <v>0</v>
      </c>
      <c r="E52" s="36">
        <v>0</v>
      </c>
      <c r="F52" s="36">
        <v>3000000000</v>
      </c>
      <c r="G52" s="36">
        <v>0</v>
      </c>
      <c r="H52" s="36">
        <v>3000000000</v>
      </c>
      <c r="I52" s="36">
        <v>0</v>
      </c>
      <c r="J52" s="36">
        <v>0</v>
      </c>
      <c r="K52" s="37">
        <v>0</v>
      </c>
      <c r="L52" s="36">
        <v>0</v>
      </c>
      <c r="M52" s="36">
        <v>0</v>
      </c>
      <c r="N52" s="37">
        <v>0</v>
      </c>
    </row>
    <row r="53" spans="1:14" s="38" customFormat="1" ht="17.25" customHeight="1" x14ac:dyDescent="0.25">
      <c r="A53" s="26" t="s">
        <v>83</v>
      </c>
      <c r="B53" s="27" t="s">
        <v>84</v>
      </c>
      <c r="C53" s="36">
        <v>3000000000</v>
      </c>
      <c r="D53" s="36">
        <v>0</v>
      </c>
      <c r="E53" s="36">
        <v>0</v>
      </c>
      <c r="F53" s="36">
        <v>3000000000</v>
      </c>
      <c r="G53" s="36">
        <v>0</v>
      </c>
      <c r="H53" s="36">
        <v>3000000000</v>
      </c>
      <c r="I53" s="36">
        <v>0</v>
      </c>
      <c r="J53" s="36">
        <v>0</v>
      </c>
      <c r="K53" s="37">
        <v>0</v>
      </c>
      <c r="L53" s="36">
        <v>0</v>
      </c>
      <c r="M53" s="36">
        <v>0</v>
      </c>
      <c r="N53" s="37">
        <v>0</v>
      </c>
    </row>
    <row r="54" spans="1:14" s="38" customFormat="1" ht="17.25" customHeight="1" x14ac:dyDescent="0.25">
      <c r="A54" s="26" t="s">
        <v>85</v>
      </c>
      <c r="B54" s="27" t="s">
        <v>86</v>
      </c>
      <c r="C54" s="36">
        <v>3000000000</v>
      </c>
      <c r="D54" s="36">
        <v>0</v>
      </c>
      <c r="E54" s="36">
        <v>0</v>
      </c>
      <c r="F54" s="36">
        <v>3000000000</v>
      </c>
      <c r="G54" s="36">
        <v>0</v>
      </c>
      <c r="H54" s="36">
        <v>3000000000</v>
      </c>
      <c r="I54" s="36">
        <v>0</v>
      </c>
      <c r="J54" s="36">
        <v>0</v>
      </c>
      <c r="K54" s="37">
        <v>0</v>
      </c>
      <c r="L54" s="36">
        <v>0</v>
      </c>
      <c r="M54" s="36">
        <v>0</v>
      </c>
      <c r="N54" s="37">
        <v>0</v>
      </c>
    </row>
    <row r="55" spans="1:14" ht="17.25" customHeight="1" x14ac:dyDescent="0.2">
      <c r="A55" s="30" t="s">
        <v>87</v>
      </c>
      <c r="B55" s="31" t="s">
        <v>88</v>
      </c>
      <c r="C55" s="9">
        <v>3000000000</v>
      </c>
      <c r="D55" s="9">
        <v>0</v>
      </c>
      <c r="E55" s="9">
        <v>0</v>
      </c>
      <c r="F55" s="9">
        <v>3000000000</v>
      </c>
      <c r="G55" s="9">
        <v>0</v>
      </c>
      <c r="H55" s="9">
        <v>3000000000</v>
      </c>
      <c r="I55" s="9">
        <v>0</v>
      </c>
      <c r="J55" s="9">
        <v>0</v>
      </c>
      <c r="K55" s="32">
        <v>0</v>
      </c>
      <c r="L55" s="9">
        <v>0</v>
      </c>
      <c r="M55" s="9">
        <v>0</v>
      </c>
      <c r="N55" s="32">
        <v>0</v>
      </c>
    </row>
    <row r="56" spans="1:14" s="38" customFormat="1" ht="17.25" customHeight="1" x14ac:dyDescent="0.25">
      <c r="A56" s="26" t="s">
        <v>89</v>
      </c>
      <c r="B56" s="27" t="s">
        <v>90</v>
      </c>
      <c r="C56" s="36">
        <v>6000000000</v>
      </c>
      <c r="D56" s="36">
        <v>0</v>
      </c>
      <c r="E56" s="36">
        <v>-295526400</v>
      </c>
      <c r="F56" s="36">
        <v>5704473600</v>
      </c>
      <c r="G56" s="36">
        <v>0</v>
      </c>
      <c r="H56" s="36">
        <v>5704473600</v>
      </c>
      <c r="I56" s="36">
        <v>56435000</v>
      </c>
      <c r="J56" s="36">
        <v>763720000</v>
      </c>
      <c r="K56" s="37">
        <v>0.13390000000000002</v>
      </c>
      <c r="L56" s="36">
        <v>56435000</v>
      </c>
      <c r="M56" s="36">
        <v>763720000</v>
      </c>
      <c r="N56" s="37">
        <v>0.13390000000000002</v>
      </c>
    </row>
    <row r="57" spans="1:14" s="38" customFormat="1" ht="17.25" customHeight="1" x14ac:dyDescent="0.25">
      <c r="A57" s="26" t="s">
        <v>91</v>
      </c>
      <c r="B57" s="27" t="s">
        <v>92</v>
      </c>
      <c r="C57" s="36">
        <v>6000000000</v>
      </c>
      <c r="D57" s="36">
        <v>0</v>
      </c>
      <c r="E57" s="36">
        <v>-295526400</v>
      </c>
      <c r="F57" s="36">
        <v>5704473600</v>
      </c>
      <c r="G57" s="36">
        <v>0</v>
      </c>
      <c r="H57" s="36">
        <v>5704473600</v>
      </c>
      <c r="I57" s="36">
        <v>56435000</v>
      </c>
      <c r="J57" s="36">
        <v>763720000</v>
      </c>
      <c r="K57" s="37">
        <v>0.13390000000000002</v>
      </c>
      <c r="L57" s="36">
        <v>56435000</v>
      </c>
      <c r="M57" s="36">
        <v>763720000</v>
      </c>
      <c r="N57" s="37">
        <v>0.13390000000000002</v>
      </c>
    </row>
    <row r="58" spans="1:14" ht="17.25" customHeight="1" x14ac:dyDescent="0.2">
      <c r="A58" s="30" t="s">
        <v>93</v>
      </c>
      <c r="B58" s="31" t="s">
        <v>94</v>
      </c>
      <c r="C58" s="9">
        <v>2522000000</v>
      </c>
      <c r="D58" s="9">
        <v>0</v>
      </c>
      <c r="E58" s="9">
        <v>-257000000</v>
      </c>
      <c r="F58" s="9">
        <v>2265000000</v>
      </c>
      <c r="G58" s="9">
        <v>0</v>
      </c>
      <c r="H58" s="9">
        <v>2265000000</v>
      </c>
      <c r="I58" s="9">
        <v>12604000</v>
      </c>
      <c r="J58" s="9">
        <v>459274000</v>
      </c>
      <c r="K58" s="32">
        <v>0.20280000000000001</v>
      </c>
      <c r="L58" s="9">
        <v>12604000</v>
      </c>
      <c r="M58" s="9">
        <v>459274000</v>
      </c>
      <c r="N58" s="32">
        <v>0.20280000000000001</v>
      </c>
    </row>
    <row r="59" spans="1:14" ht="17.25" customHeight="1" x14ac:dyDescent="0.2">
      <c r="A59" s="30" t="s">
        <v>95</v>
      </c>
      <c r="B59" s="31" t="s">
        <v>96</v>
      </c>
      <c r="C59" s="9">
        <v>1402000000</v>
      </c>
      <c r="D59" s="9">
        <v>0</v>
      </c>
      <c r="E59" s="9">
        <v>0</v>
      </c>
      <c r="F59" s="9">
        <v>1402000000</v>
      </c>
      <c r="G59" s="9">
        <v>0</v>
      </c>
      <c r="H59" s="9">
        <v>1402000000</v>
      </c>
      <c r="I59" s="9">
        <v>0</v>
      </c>
      <c r="J59" s="9">
        <v>0</v>
      </c>
      <c r="K59" s="32">
        <v>0</v>
      </c>
      <c r="L59" s="9">
        <v>0</v>
      </c>
      <c r="M59" s="9">
        <v>0</v>
      </c>
      <c r="N59" s="32">
        <v>0</v>
      </c>
    </row>
    <row r="60" spans="1:14" ht="17.25" customHeight="1" x14ac:dyDescent="0.2">
      <c r="A60" s="30" t="s">
        <v>97</v>
      </c>
      <c r="B60" s="31" t="s">
        <v>98</v>
      </c>
      <c r="C60" s="9">
        <v>4000000</v>
      </c>
      <c r="D60" s="9">
        <v>0</v>
      </c>
      <c r="E60" s="9">
        <v>0</v>
      </c>
      <c r="F60" s="9">
        <v>4000000</v>
      </c>
      <c r="G60" s="9">
        <v>0</v>
      </c>
      <c r="H60" s="9">
        <v>4000000</v>
      </c>
      <c r="I60" s="9">
        <v>0</v>
      </c>
      <c r="J60" s="9">
        <v>268000</v>
      </c>
      <c r="K60" s="32">
        <v>6.7000000000000004E-2</v>
      </c>
      <c r="L60" s="9">
        <v>0</v>
      </c>
      <c r="M60" s="9">
        <v>268000</v>
      </c>
      <c r="N60" s="32">
        <v>6.7000000000000004E-2</v>
      </c>
    </row>
    <row r="61" spans="1:14" ht="17.25" customHeight="1" x14ac:dyDescent="0.2">
      <c r="A61" s="30" t="s">
        <v>99</v>
      </c>
      <c r="B61" s="31" t="s">
        <v>100</v>
      </c>
      <c r="C61" s="9">
        <v>1000000000</v>
      </c>
      <c r="D61" s="9">
        <v>0</v>
      </c>
      <c r="E61" s="9">
        <v>-38526400</v>
      </c>
      <c r="F61" s="9">
        <v>961473600</v>
      </c>
      <c r="G61" s="9">
        <v>0</v>
      </c>
      <c r="H61" s="9">
        <v>961473600</v>
      </c>
      <c r="I61" s="9">
        <v>0</v>
      </c>
      <c r="J61" s="9">
        <v>0</v>
      </c>
      <c r="K61" s="32">
        <v>0</v>
      </c>
      <c r="L61" s="9">
        <v>0</v>
      </c>
      <c r="M61" s="9">
        <v>0</v>
      </c>
      <c r="N61" s="32">
        <v>0</v>
      </c>
    </row>
    <row r="62" spans="1:14" ht="17.25" customHeight="1" x14ac:dyDescent="0.2">
      <c r="A62" s="30" t="s">
        <v>101</v>
      </c>
      <c r="B62" s="31" t="s">
        <v>102</v>
      </c>
      <c r="C62" s="9">
        <v>1072000000</v>
      </c>
      <c r="D62" s="9">
        <v>0</v>
      </c>
      <c r="E62" s="9">
        <v>0</v>
      </c>
      <c r="F62" s="9">
        <v>1072000000</v>
      </c>
      <c r="G62" s="9">
        <v>0</v>
      </c>
      <c r="H62" s="9">
        <v>1072000000</v>
      </c>
      <c r="I62" s="9">
        <v>43831000</v>
      </c>
      <c r="J62" s="9">
        <v>304178000</v>
      </c>
      <c r="K62" s="32">
        <v>0.28370000000000001</v>
      </c>
      <c r="L62" s="9">
        <v>43831000</v>
      </c>
      <c r="M62" s="9">
        <v>304178000</v>
      </c>
      <c r="N62" s="32">
        <v>0.28370000000000001</v>
      </c>
    </row>
    <row r="63" spans="1:14" s="38" customFormat="1" ht="17.25" customHeight="1" x14ac:dyDescent="0.25">
      <c r="A63" s="26" t="s">
        <v>103</v>
      </c>
      <c r="B63" s="27" t="s">
        <v>104</v>
      </c>
      <c r="C63" s="36">
        <v>74726446000</v>
      </c>
      <c r="D63" s="36">
        <v>0</v>
      </c>
      <c r="E63" s="36">
        <v>7412198224</v>
      </c>
      <c r="F63" s="36">
        <v>82138644224</v>
      </c>
      <c r="G63" s="36">
        <v>0</v>
      </c>
      <c r="H63" s="36">
        <v>82138644224</v>
      </c>
      <c r="I63" s="36">
        <v>237589507</v>
      </c>
      <c r="J63" s="36">
        <v>55382757385</v>
      </c>
      <c r="K63" s="37">
        <v>0.67430000000000012</v>
      </c>
      <c r="L63" s="36">
        <v>2454371275</v>
      </c>
      <c r="M63" s="36">
        <v>42088104746</v>
      </c>
      <c r="N63" s="37">
        <v>0.51239999999999997</v>
      </c>
    </row>
    <row r="64" spans="1:14" s="38" customFormat="1" ht="17.25" customHeight="1" x14ac:dyDescent="0.25">
      <c r="A64" s="26" t="s">
        <v>105</v>
      </c>
      <c r="B64" s="27" t="s">
        <v>106</v>
      </c>
      <c r="C64" s="36">
        <v>74726446000</v>
      </c>
      <c r="D64" s="36">
        <v>0</v>
      </c>
      <c r="E64" s="36">
        <v>7412198224</v>
      </c>
      <c r="F64" s="36">
        <v>82138644224</v>
      </c>
      <c r="G64" s="36">
        <v>0</v>
      </c>
      <c r="H64" s="36">
        <v>82138644224</v>
      </c>
      <c r="I64" s="36">
        <v>237589507</v>
      </c>
      <c r="J64" s="36">
        <v>55382757385</v>
      </c>
      <c r="K64" s="37">
        <v>0.67430000000000012</v>
      </c>
      <c r="L64" s="36">
        <v>2454371275</v>
      </c>
      <c r="M64" s="36">
        <v>42088104746</v>
      </c>
      <c r="N64" s="37">
        <v>0.51239999999999997</v>
      </c>
    </row>
    <row r="65" spans="1:14" s="38" customFormat="1" ht="17.25" customHeight="1" x14ac:dyDescent="0.25">
      <c r="A65" s="26" t="s">
        <v>107</v>
      </c>
      <c r="B65" s="27" t="s">
        <v>108</v>
      </c>
      <c r="C65" s="36">
        <v>74726446000</v>
      </c>
      <c r="D65" s="36">
        <v>0</v>
      </c>
      <c r="E65" s="36">
        <v>7412198224</v>
      </c>
      <c r="F65" s="36">
        <v>82138644224</v>
      </c>
      <c r="G65" s="36">
        <v>0</v>
      </c>
      <c r="H65" s="36">
        <v>82138644224</v>
      </c>
      <c r="I65" s="36">
        <v>237589507</v>
      </c>
      <c r="J65" s="36">
        <v>55382757385</v>
      </c>
      <c r="K65" s="37">
        <v>0.67430000000000012</v>
      </c>
      <c r="L65" s="36">
        <v>2454371275</v>
      </c>
      <c r="M65" s="36">
        <v>42088104746</v>
      </c>
      <c r="N65" s="37">
        <v>0.51239999999999997</v>
      </c>
    </row>
    <row r="66" spans="1:14" s="38" customFormat="1" ht="17.25" customHeight="1" x14ac:dyDescent="0.25">
      <c r="A66" s="26" t="s">
        <v>109</v>
      </c>
      <c r="B66" s="27" t="s">
        <v>110</v>
      </c>
      <c r="C66" s="36">
        <v>59882915000</v>
      </c>
      <c r="D66" s="36">
        <v>0</v>
      </c>
      <c r="E66" s="36">
        <v>7263978545</v>
      </c>
      <c r="F66" s="36">
        <v>67146893545</v>
      </c>
      <c r="G66" s="36">
        <v>0</v>
      </c>
      <c r="H66" s="36">
        <v>67146893545</v>
      </c>
      <c r="I66" s="36">
        <v>-91965519</v>
      </c>
      <c r="J66" s="36">
        <v>43017486626</v>
      </c>
      <c r="K66" s="37">
        <v>0.64060000000000006</v>
      </c>
      <c r="L66" s="36">
        <v>1557483547</v>
      </c>
      <c r="M66" s="36">
        <v>34417268902</v>
      </c>
      <c r="N66" s="37">
        <v>0.51259999999999994</v>
      </c>
    </row>
    <row r="67" spans="1:14" s="38" customFormat="1" ht="17.25" customHeight="1" x14ac:dyDescent="0.25">
      <c r="A67" s="26" t="s">
        <v>111</v>
      </c>
      <c r="B67" s="27" t="s">
        <v>112</v>
      </c>
      <c r="C67" s="36">
        <v>59882915000</v>
      </c>
      <c r="D67" s="36">
        <v>0</v>
      </c>
      <c r="E67" s="36">
        <v>7263978545</v>
      </c>
      <c r="F67" s="36">
        <v>67146893545</v>
      </c>
      <c r="G67" s="36">
        <v>0</v>
      </c>
      <c r="H67" s="36">
        <v>67146893545</v>
      </c>
      <c r="I67" s="36">
        <v>-91965519</v>
      </c>
      <c r="J67" s="36">
        <v>43017486626</v>
      </c>
      <c r="K67" s="37">
        <v>0.64060000000000006</v>
      </c>
      <c r="L67" s="36">
        <v>1557483547</v>
      </c>
      <c r="M67" s="36">
        <v>34417268902</v>
      </c>
      <c r="N67" s="37">
        <v>0.51259999999999994</v>
      </c>
    </row>
    <row r="68" spans="1:14" ht="17.25" customHeight="1" x14ac:dyDescent="0.2">
      <c r="A68" s="30" t="s">
        <v>113</v>
      </c>
      <c r="B68" s="31" t="s">
        <v>114</v>
      </c>
      <c r="C68" s="9">
        <v>19463460000</v>
      </c>
      <c r="D68" s="9">
        <v>0</v>
      </c>
      <c r="E68" s="9">
        <v>6714745942</v>
      </c>
      <c r="F68" s="9">
        <v>26178205942</v>
      </c>
      <c r="G68" s="9">
        <v>0</v>
      </c>
      <c r="H68" s="9">
        <v>26178205942</v>
      </c>
      <c r="I68" s="9">
        <v>64555082</v>
      </c>
      <c r="J68" s="9">
        <v>14733749063</v>
      </c>
      <c r="K68" s="32">
        <v>0.56279999999999997</v>
      </c>
      <c r="L68" s="9">
        <v>568361821</v>
      </c>
      <c r="M68" s="9">
        <v>9753696836</v>
      </c>
      <c r="N68" s="32">
        <v>0.37259999999999999</v>
      </c>
    </row>
    <row r="69" spans="1:14" ht="17.25" customHeight="1" x14ac:dyDescent="0.2">
      <c r="A69" s="30" t="s">
        <v>115</v>
      </c>
      <c r="B69" s="31" t="s">
        <v>116</v>
      </c>
      <c r="C69" s="9">
        <v>9633943000</v>
      </c>
      <c r="D69" s="9">
        <v>0</v>
      </c>
      <c r="E69" s="9">
        <v>1293758185</v>
      </c>
      <c r="F69" s="9">
        <v>10927701185</v>
      </c>
      <c r="G69" s="9">
        <v>0</v>
      </c>
      <c r="H69" s="9">
        <v>10927701185</v>
      </c>
      <c r="I69" s="9">
        <v>-229223900</v>
      </c>
      <c r="J69" s="9">
        <v>6123633969</v>
      </c>
      <c r="K69" s="32">
        <v>0.56040000000000001</v>
      </c>
      <c r="L69" s="9">
        <v>694764116</v>
      </c>
      <c r="M69" s="9">
        <v>4724017812</v>
      </c>
      <c r="N69" s="32">
        <v>0.43229999999999996</v>
      </c>
    </row>
    <row r="70" spans="1:14" ht="17.25" customHeight="1" x14ac:dyDescent="0.2">
      <c r="A70" s="30" t="s">
        <v>117</v>
      </c>
      <c r="B70" s="31" t="s">
        <v>118</v>
      </c>
      <c r="C70" s="9">
        <v>30785512000</v>
      </c>
      <c r="D70" s="9">
        <v>0</v>
      </c>
      <c r="E70" s="9">
        <v>-744525582</v>
      </c>
      <c r="F70" s="9">
        <v>30040986418</v>
      </c>
      <c r="G70" s="9">
        <v>0</v>
      </c>
      <c r="H70" s="9">
        <v>30040986418</v>
      </c>
      <c r="I70" s="9">
        <v>72703299</v>
      </c>
      <c r="J70" s="9">
        <v>22160103594</v>
      </c>
      <c r="K70" s="32">
        <v>0.73769999999999991</v>
      </c>
      <c r="L70" s="9">
        <v>294357610</v>
      </c>
      <c r="M70" s="9">
        <v>19939554254</v>
      </c>
      <c r="N70" s="32">
        <v>0.66370000000000007</v>
      </c>
    </row>
    <row r="71" spans="1:14" s="38" customFormat="1" ht="17.25" customHeight="1" x14ac:dyDescent="0.25">
      <c r="A71" s="26" t="s">
        <v>119</v>
      </c>
      <c r="B71" s="27" t="s">
        <v>120</v>
      </c>
      <c r="C71" s="36">
        <v>14843531000</v>
      </c>
      <c r="D71" s="36">
        <v>0</v>
      </c>
      <c r="E71" s="36">
        <v>148219679</v>
      </c>
      <c r="F71" s="36">
        <v>14991750679</v>
      </c>
      <c r="G71" s="36">
        <v>0</v>
      </c>
      <c r="H71" s="36">
        <v>14991750679</v>
      </c>
      <c r="I71" s="36">
        <v>329555026</v>
      </c>
      <c r="J71" s="36">
        <v>12365270759</v>
      </c>
      <c r="K71" s="37">
        <v>0.82480000000000009</v>
      </c>
      <c r="L71" s="36">
        <v>896887728</v>
      </c>
      <c r="M71" s="36">
        <v>7670835844</v>
      </c>
      <c r="N71" s="37">
        <v>0.51170000000000004</v>
      </c>
    </row>
    <row r="72" spans="1:14" s="38" customFormat="1" ht="17.25" customHeight="1" x14ac:dyDescent="0.25">
      <c r="A72" s="26" t="s">
        <v>121</v>
      </c>
      <c r="B72" s="27" t="s">
        <v>122</v>
      </c>
      <c r="C72" s="36">
        <v>14843531000</v>
      </c>
      <c r="D72" s="36">
        <v>0</v>
      </c>
      <c r="E72" s="36">
        <v>148219679</v>
      </c>
      <c r="F72" s="36">
        <v>14991750679</v>
      </c>
      <c r="G72" s="36">
        <v>0</v>
      </c>
      <c r="H72" s="36">
        <v>14991750679</v>
      </c>
      <c r="I72" s="36">
        <v>329555026</v>
      </c>
      <c r="J72" s="36">
        <v>12365270759</v>
      </c>
      <c r="K72" s="37">
        <v>0.82480000000000009</v>
      </c>
      <c r="L72" s="36">
        <v>896887728</v>
      </c>
      <c r="M72" s="36">
        <v>7670835844</v>
      </c>
      <c r="N72" s="37">
        <v>0.51170000000000004</v>
      </c>
    </row>
    <row r="73" spans="1:14" ht="17.25" customHeight="1" x14ac:dyDescent="0.2">
      <c r="A73" s="30" t="s">
        <v>123</v>
      </c>
      <c r="B73" s="31" t="s">
        <v>124</v>
      </c>
      <c r="C73" s="9">
        <v>14843531000</v>
      </c>
      <c r="D73" s="9">
        <v>0</v>
      </c>
      <c r="E73" s="9">
        <v>148219679</v>
      </c>
      <c r="F73" s="9">
        <v>14991750679</v>
      </c>
      <c r="G73" s="9">
        <v>0</v>
      </c>
      <c r="H73" s="9">
        <v>14991750679</v>
      </c>
      <c r="I73" s="9">
        <v>329555026</v>
      </c>
      <c r="J73" s="9">
        <v>12365270759</v>
      </c>
      <c r="K73" s="32">
        <v>0.82480000000000009</v>
      </c>
      <c r="L73" s="9">
        <v>896887728</v>
      </c>
      <c r="M73" s="9">
        <v>7670835844</v>
      </c>
      <c r="N73" s="32">
        <v>0.51170000000000004</v>
      </c>
    </row>
    <row r="74" spans="1:14" s="38" customFormat="1" ht="17.25" customHeight="1" x14ac:dyDescent="0.25">
      <c r="A74" s="26" t="s">
        <v>125</v>
      </c>
      <c r="B74" s="27" t="s">
        <v>126</v>
      </c>
      <c r="C74" s="36">
        <v>4082546000</v>
      </c>
      <c r="D74" s="36">
        <v>0</v>
      </c>
      <c r="E74" s="36">
        <v>32456800370</v>
      </c>
      <c r="F74" s="36">
        <v>36539346370</v>
      </c>
      <c r="G74" s="36">
        <v>0</v>
      </c>
      <c r="H74" s="36">
        <v>36539346370</v>
      </c>
      <c r="I74" s="36">
        <v>8379827</v>
      </c>
      <c r="J74" s="36">
        <v>31904767187</v>
      </c>
      <c r="K74" s="37">
        <v>0.87319999999999998</v>
      </c>
      <c r="L74" s="36">
        <v>757489185</v>
      </c>
      <c r="M74" s="36">
        <v>16508347177</v>
      </c>
      <c r="N74" s="37">
        <v>0.45179999999999998</v>
      </c>
    </row>
    <row r="75" spans="1:14" s="38" customFormat="1" ht="17.25" customHeight="1" x14ac:dyDescent="0.25">
      <c r="A75" s="26" t="s">
        <v>127</v>
      </c>
      <c r="B75" s="27" t="s">
        <v>128</v>
      </c>
      <c r="C75" s="36">
        <v>4082546000</v>
      </c>
      <c r="D75" s="36">
        <v>0</v>
      </c>
      <c r="E75" s="36">
        <v>32456800370</v>
      </c>
      <c r="F75" s="36">
        <v>36539346370</v>
      </c>
      <c r="G75" s="36">
        <v>0</v>
      </c>
      <c r="H75" s="36">
        <v>36539346370</v>
      </c>
      <c r="I75" s="36">
        <v>8379827</v>
      </c>
      <c r="J75" s="36">
        <v>31904767187</v>
      </c>
      <c r="K75" s="37">
        <v>0.87319999999999998</v>
      </c>
      <c r="L75" s="36">
        <v>757489185</v>
      </c>
      <c r="M75" s="36">
        <v>16508347177</v>
      </c>
      <c r="N75" s="37">
        <v>0.45179999999999998</v>
      </c>
    </row>
    <row r="76" spans="1:14" s="38" customFormat="1" ht="17.25" customHeight="1" x14ac:dyDescent="0.25">
      <c r="A76" s="26" t="s">
        <v>129</v>
      </c>
      <c r="B76" s="27" t="s">
        <v>72</v>
      </c>
      <c r="C76" s="36">
        <v>4082546000</v>
      </c>
      <c r="D76" s="36">
        <v>0</v>
      </c>
      <c r="E76" s="36">
        <v>32456800370</v>
      </c>
      <c r="F76" s="36">
        <v>36539346370</v>
      </c>
      <c r="G76" s="36">
        <v>0</v>
      </c>
      <c r="H76" s="36">
        <v>36539346370</v>
      </c>
      <c r="I76" s="36">
        <v>8379827</v>
      </c>
      <c r="J76" s="36">
        <v>31904767187</v>
      </c>
      <c r="K76" s="37">
        <v>0.87319999999999998</v>
      </c>
      <c r="L76" s="36">
        <v>757489185</v>
      </c>
      <c r="M76" s="36">
        <v>16508347177</v>
      </c>
      <c r="N76" s="37">
        <v>0.45179999999999998</v>
      </c>
    </row>
    <row r="77" spans="1:14" ht="17.25" customHeight="1" x14ac:dyDescent="0.2">
      <c r="A77" s="30" t="s">
        <v>130</v>
      </c>
      <c r="B77" s="31" t="s">
        <v>131</v>
      </c>
      <c r="C77" s="9">
        <v>4082546000</v>
      </c>
      <c r="D77" s="9">
        <v>0</v>
      </c>
      <c r="E77" s="9">
        <v>32456800370</v>
      </c>
      <c r="F77" s="9">
        <v>36539346370</v>
      </c>
      <c r="G77" s="9">
        <v>0</v>
      </c>
      <c r="H77" s="9">
        <v>36539346370</v>
      </c>
      <c r="I77" s="9">
        <v>8379827</v>
      </c>
      <c r="J77" s="9">
        <v>31904767187</v>
      </c>
      <c r="K77" s="32">
        <v>0.87319999999999998</v>
      </c>
      <c r="L77" s="9">
        <v>757489185</v>
      </c>
      <c r="M77" s="9">
        <v>16508347177</v>
      </c>
      <c r="N77" s="32">
        <v>0.45179999999999998</v>
      </c>
    </row>
    <row r="78" spans="1:14" s="38" customFormat="1" ht="17.25" customHeight="1" x14ac:dyDescent="0.25">
      <c r="A78" s="26" t="s">
        <v>132</v>
      </c>
      <c r="B78" s="27" t="s">
        <v>133</v>
      </c>
      <c r="C78" s="36">
        <v>4366503000</v>
      </c>
      <c r="D78" s="36">
        <v>0</v>
      </c>
      <c r="E78" s="36">
        <v>36083182709</v>
      </c>
      <c r="F78" s="36">
        <v>40449685709</v>
      </c>
      <c r="G78" s="36">
        <v>0</v>
      </c>
      <c r="H78" s="36">
        <v>40449685709</v>
      </c>
      <c r="I78" s="36">
        <v>0</v>
      </c>
      <c r="J78" s="36">
        <v>0</v>
      </c>
      <c r="K78" s="37">
        <v>0</v>
      </c>
      <c r="L78" s="36">
        <v>0</v>
      </c>
      <c r="M78" s="36">
        <v>0</v>
      </c>
      <c r="N78" s="37">
        <v>0</v>
      </c>
    </row>
    <row r="79" spans="1:14" s="38" customFormat="1" ht="17.25" customHeight="1" x14ac:dyDescent="0.25">
      <c r="A79" s="40"/>
      <c r="B79" s="41" t="s">
        <v>134</v>
      </c>
      <c r="C79" s="36">
        <f>+C10+C78</f>
        <v>120069906000</v>
      </c>
      <c r="D79" s="36">
        <f t="shared" ref="D79:N79" si="0">+D10+D78</f>
        <v>0</v>
      </c>
      <c r="E79" s="36">
        <f t="shared" si="0"/>
        <v>76485378760</v>
      </c>
      <c r="F79" s="36">
        <f t="shared" si="0"/>
        <v>196555284760</v>
      </c>
      <c r="G79" s="36">
        <f t="shared" si="0"/>
        <v>0</v>
      </c>
      <c r="H79" s="36">
        <f t="shared" si="0"/>
        <v>196555284760</v>
      </c>
      <c r="I79" s="36">
        <f t="shared" si="0"/>
        <v>1895391206</v>
      </c>
      <c r="J79" s="36">
        <f t="shared" si="0"/>
        <v>110940259947</v>
      </c>
      <c r="K79" s="37">
        <f>K78+K10</f>
        <v>0.71069999999999989</v>
      </c>
      <c r="L79" s="36">
        <f t="shared" si="0"/>
        <v>4872827423</v>
      </c>
      <c r="M79" s="36">
        <f t="shared" si="0"/>
        <v>77143798419</v>
      </c>
      <c r="N79" s="37">
        <f t="shared" si="0"/>
        <v>0.49420000000000003</v>
      </c>
    </row>
    <row r="81" spans="1:14" ht="84" customHeight="1" x14ac:dyDescent="0.25">
      <c r="A81" s="42"/>
      <c r="B81" s="42"/>
      <c r="C81" s="42"/>
      <c r="D81" s="42"/>
      <c r="E81" s="42"/>
      <c r="F81" s="42"/>
      <c r="G81" s="42"/>
      <c r="H81" s="42"/>
      <c r="I81" s="43"/>
      <c r="J81" s="44"/>
      <c r="K81" s="7"/>
      <c r="L81" s="42"/>
      <c r="M81" s="42"/>
      <c r="N81" s="42"/>
    </row>
    <row r="82" spans="1:14" ht="15" x14ac:dyDescent="0.25">
      <c r="B82" s="42"/>
      <c r="C82" s="42"/>
      <c r="D82" s="42"/>
      <c r="E82" s="42"/>
      <c r="F82" s="42"/>
      <c r="G82" s="42"/>
      <c r="H82" s="42"/>
      <c r="I82" s="43"/>
      <c r="J82" s="42"/>
      <c r="K82" s="45"/>
      <c r="L82" s="42"/>
      <c r="M82" s="42"/>
    </row>
    <row r="83" spans="1:14" ht="15" x14ac:dyDescent="0.25">
      <c r="B83" s="10"/>
      <c r="C83" s="42"/>
      <c r="D83" s="10"/>
      <c r="E83" s="42"/>
      <c r="F83" s="10"/>
      <c r="G83" s="42"/>
      <c r="H83" s="42"/>
      <c r="I83" s="43"/>
      <c r="J83" s="42"/>
      <c r="K83" s="45"/>
      <c r="L83" s="8"/>
      <c r="M83" s="42"/>
    </row>
    <row r="84" spans="1:14" ht="15" x14ac:dyDescent="0.25">
      <c r="B84" s="10" t="s">
        <v>135</v>
      </c>
      <c r="C84" s="42"/>
      <c r="D84" s="10"/>
      <c r="E84" s="42"/>
      <c r="F84" s="10" t="s">
        <v>136</v>
      </c>
      <c r="G84" s="42"/>
      <c r="H84" s="42"/>
      <c r="I84" s="43"/>
      <c r="J84" s="42"/>
      <c r="K84" s="45"/>
      <c r="L84" s="8" t="s">
        <v>137</v>
      </c>
      <c r="M84" s="42"/>
    </row>
    <row r="85" spans="1:14" ht="15" x14ac:dyDescent="0.25">
      <c r="B85" s="10" t="s">
        <v>138</v>
      </c>
      <c r="C85" s="11"/>
      <c r="D85" s="10"/>
      <c r="E85" s="11"/>
      <c r="F85" s="10" t="s">
        <v>139</v>
      </c>
      <c r="G85" s="42"/>
      <c r="H85" s="42"/>
      <c r="I85" s="8"/>
      <c r="J85" s="42"/>
      <c r="K85" s="45"/>
      <c r="L85" s="8" t="s">
        <v>140</v>
      </c>
      <c r="M85" s="42"/>
    </row>
  </sheetData>
  <pageMargins left="0.17" right="0.15748031496062992" top="0.77" bottom="0.56999999999999995" header="0.15748031496062992" footer="0.36"/>
  <pageSetup paperSize="123" scale="50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FIRMA FORMULA</vt:lpstr>
      <vt:lpstr>'FIRMA FORMULA'!Títulos_a_imprimir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Marcela Rodriguez Tiguaque</dc:creator>
  <cp:lastModifiedBy>jsuarezp</cp:lastModifiedBy>
  <cp:lastPrinted>2023-01-12T22:51:41Z</cp:lastPrinted>
  <dcterms:created xsi:type="dcterms:W3CDTF">2022-08-08T14:54:29Z</dcterms:created>
  <dcterms:modified xsi:type="dcterms:W3CDTF">2023-01-12T22:51:46Z</dcterms:modified>
</cp:coreProperties>
</file>