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92.168.10.203\Institucional\SGC\DF\TESORERIA\EJECUCIÓN DE INGRESOS RENOBO\2026\"/>
    </mc:Choice>
  </mc:AlternateContent>
  <xr:revisionPtr revIDLastSave="0" documentId="13_ncr:1_{F8269071-F1A6-4166-9E72-5D958B5678F1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EJECUCION  INGRESOS 2026 ENE" sheetId="34" r:id="rId1"/>
    <sheet name="EJECUCION  INGRESOS 2026 FEB" sheetId="35" r:id="rId2"/>
    <sheet name="EJECUCION  INGRESOS 2026 MAR" sheetId="36" r:id="rId3"/>
    <sheet name="EJECUCION  INGRESOS 2026 ABR" sheetId="37" r:id="rId4"/>
    <sheet name="EJECUCION  INGRESOS 2026 MAY" sheetId="38" r:id="rId5"/>
  </sheets>
  <externalReferences>
    <externalReference r:id="rId6"/>
  </externalReferences>
  <definedNames>
    <definedName name="_xlnm.Print_Area" localSheetId="3">'EJECUCION  INGRESOS 2026 ABR'!$B$1:$K$42</definedName>
    <definedName name="_xlnm.Print_Area" localSheetId="0">'EJECUCION  INGRESOS 2026 ENE'!$B$1:$K$42</definedName>
    <definedName name="_xlnm.Print_Area" localSheetId="1">'EJECUCION  INGRESOS 2026 FEB'!$B$1:$K$42</definedName>
    <definedName name="_xlnm.Print_Area" localSheetId="2">'EJECUCION  INGRESOS 2026 MAR'!$B$1:$K$42</definedName>
    <definedName name="_xlnm.Print_Area" localSheetId="4">'EJECUCION  INGRESOS 2026 MAY'!$B$1:$K$42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8" l="1"/>
  <c r="H24" i="38" s="1"/>
  <c r="H13" i="38"/>
  <c r="H12" i="38" s="1"/>
  <c r="H11" i="38" s="1"/>
  <c r="H10" i="38" s="1"/>
  <c r="H20" i="38"/>
  <c r="H19" i="38" s="1"/>
  <c r="K24" i="38"/>
  <c r="J24" i="38"/>
  <c r="I24" i="38"/>
  <c r="G22" i="38"/>
  <c r="G24" i="38" s="1"/>
  <c r="F22" i="38"/>
  <c r="F24" i="38" s="1"/>
  <c r="E22" i="38"/>
  <c r="E24" i="38" s="1"/>
  <c r="D22" i="38"/>
  <c r="D24" i="38" s="1"/>
  <c r="K24" i="37"/>
  <c r="J24" i="37"/>
  <c r="H24" i="37"/>
  <c r="G24" i="37"/>
  <c r="E24" i="37"/>
  <c r="D24" i="37"/>
  <c r="G22" i="37"/>
  <c r="F22" i="37"/>
  <c r="F24" i="37" s="1"/>
  <c r="E22" i="37"/>
  <c r="D22" i="37"/>
  <c r="I24" i="37"/>
  <c r="I22" i="36"/>
  <c r="I24" i="36" s="1"/>
  <c r="I19" i="36"/>
  <c r="I10" i="36"/>
  <c r="I8" i="36"/>
  <c r="H7" i="36"/>
  <c r="J24" i="36"/>
  <c r="H24" i="36"/>
  <c r="G24" i="36"/>
  <c r="F24" i="36"/>
  <c r="E24" i="36"/>
  <c r="D24" i="36"/>
  <c r="K24" i="36"/>
  <c r="G22" i="36"/>
  <c r="F22" i="36"/>
  <c r="E22" i="36"/>
  <c r="D22" i="36"/>
  <c r="J24" i="35"/>
  <c r="K22" i="35"/>
  <c r="K24" i="35" s="1"/>
  <c r="H22" i="35"/>
  <c r="G24" i="35"/>
  <c r="F24" i="35"/>
  <c r="E24" i="35"/>
  <c r="D24" i="35"/>
  <c r="I22" i="35"/>
  <c r="I24" i="35" s="1"/>
  <c r="H24" i="35"/>
  <c r="G22" i="35"/>
  <c r="F22" i="35"/>
  <c r="E22" i="35"/>
  <c r="D22" i="35"/>
  <c r="F22" i="34"/>
  <c r="K24" i="34"/>
  <c r="J24" i="34"/>
  <c r="I22" i="34"/>
  <c r="I24" i="34" s="1"/>
  <c r="H22" i="34"/>
  <c r="H24" i="34" s="1"/>
  <c r="G22" i="34"/>
  <c r="G24" i="34" s="1"/>
  <c r="E22" i="34"/>
  <c r="E24" i="34" s="1"/>
  <c r="D22" i="34"/>
  <c r="D24" i="34" s="1"/>
  <c r="I7" i="36" l="1"/>
  <c r="F24" i="34"/>
</calcChain>
</file>

<file path=xl/sharedStrings.xml><?xml version="1.0" encoding="utf-8"?>
<sst xmlns="http://schemas.openxmlformats.org/spreadsheetml/2006/main" count="250" uniqueCount="52">
  <si>
    <t xml:space="preserve">TOTAL INGRESOS </t>
  </si>
  <si>
    <t>Depositos</t>
  </si>
  <si>
    <t>RENDIMIENTOS FINANCIEROS</t>
  </si>
  <si>
    <t>RECURSOS DE CAPITAL</t>
  </si>
  <si>
    <t>Administracion Central</t>
  </si>
  <si>
    <t>EMPRESAS PUBLICAS NO FINANCIERAS</t>
  </si>
  <si>
    <t>SUBVENCIONES</t>
  </si>
  <si>
    <t>TRANSFERENCIAS CORRIENTES</t>
  </si>
  <si>
    <t>Servicios de la Construcción</t>
  </si>
  <si>
    <t>VENTA DE ESTABLECIMIENTOS DE MERCADO</t>
  </si>
  <si>
    <t>VENTA DE BIENES Y SERVICIOS</t>
  </si>
  <si>
    <t>INGRESOS NO TRIBUTARIOS</t>
  </si>
  <si>
    <t>INGRESOS CORRIENTES</t>
  </si>
  <si>
    <t>Bancos</t>
  </si>
  <si>
    <t>DISPONIBILIDAD INICIAL</t>
  </si>
  <si>
    <t xml:space="preserve">INGRESOS </t>
  </si>
  <si>
    <t>Acumuladas</t>
  </si>
  <si>
    <t>Mes</t>
  </si>
  <si>
    <t>Nombre</t>
  </si>
  <si>
    <t>Rubro</t>
  </si>
  <si>
    <t>Saldo por Recaudar</t>
  </si>
  <si>
    <t>Pct. Eje.</t>
  </si>
  <si>
    <t>Total Recaudos</t>
  </si>
  <si>
    <t>Ppto. Definitivo</t>
  </si>
  <si>
    <t>Modificaciones</t>
  </si>
  <si>
    <t>Ppto. Inicial</t>
  </si>
  <si>
    <t>Rubro Presupuestal</t>
  </si>
  <si>
    <t>Tesorera General</t>
  </si>
  <si>
    <t>EMPRESA DE RENOVACIÓN Y DESARROLLO URBANO DE BOGOTÁ D.C. - RENOBO</t>
  </si>
  <si>
    <t>41</t>
  </si>
  <si>
    <t>410</t>
  </si>
  <si>
    <t>41002</t>
  </si>
  <si>
    <t>411</t>
  </si>
  <si>
    <t>41102</t>
  </si>
  <si>
    <t>4110205</t>
  </si>
  <si>
    <t>4110205001</t>
  </si>
  <si>
    <t>411020500105</t>
  </si>
  <si>
    <t>4110206</t>
  </si>
  <si>
    <t>4110206007</t>
  </si>
  <si>
    <t>411020600702.</t>
  </si>
  <si>
    <t>41102060070209</t>
  </si>
  <si>
    <t>412</t>
  </si>
  <si>
    <t>41205</t>
  </si>
  <si>
    <t>4120502</t>
  </si>
  <si>
    <t>Christian Andres Palencia Hernandez</t>
  </si>
  <si>
    <t>Director Financiero</t>
  </si>
  <si>
    <t>Paola Alcira Cornejo</t>
  </si>
  <si>
    <t>Ejecución Presupuestal de Rentas e Ingresos        Periodo 202601</t>
  </si>
  <si>
    <t>Ejecución Presupuestal de Rentas e Ingresos        Periodo 202602</t>
  </si>
  <si>
    <t>Ejecución Presupuestal de Rentas e Ingresos        Periodo 202603</t>
  </si>
  <si>
    <t>Ejecución Presupuestal de Rentas e Ingresos        Periodo 202604</t>
  </si>
  <si>
    <t>Ejecución Presupuestal de Rentas e Ingresos        Periodo 202605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</si>
</sst>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0" fillId="0" borderId="0"/>
  </cellStyleXfs>
  <cellXfs count="67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10" fontId="3" fillId="0" borderId="0" xfId="2" applyNumberFormat="1" applyFont="1" applyFill="1"/>
    <xf numFmtId="4" fontId="3" fillId="0" borderId="0" xfId="0" applyNumberFormat="1" applyFont="1"/>
    <xf numFmtId="165" fontId="3" fillId="0" borderId="0" xfId="1" applyFont="1" applyFill="1"/>
    <xf numFmtId="9" fontId="3" fillId="0" borderId="0" xfId="2" applyFont="1" applyFill="1"/>
    <xf numFmtId="0" fontId="6" fillId="0" borderId="0" xfId="0" applyFont="1"/>
    <xf numFmtId="0" fontId="2" fillId="0" borderId="0" xfId="0" applyFont="1"/>
    <xf numFmtId="0" fontId="2" fillId="0" borderId="0" xfId="5" applyAlignment="1">
      <alignment horizontal="center"/>
    </xf>
    <xf numFmtId="0" fontId="3" fillId="0" borderId="0" xfId="6" applyFont="1"/>
    <xf numFmtId="10" fontId="3" fillId="0" borderId="0" xfId="7" applyNumberFormat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0" fontId="2" fillId="0" borderId="0" xfId="7" applyNumberFormat="1" applyFont="1" applyFill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vertical="center"/>
    </xf>
    <xf numFmtId="10" fontId="8" fillId="2" borderId="5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10" fontId="7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10" fontId="8" fillId="0" borderId="5" xfId="0" applyNumberFormat="1" applyFont="1" applyBorder="1" applyAlignment="1">
      <alignment vertical="center"/>
    </xf>
    <xf numFmtId="1" fontId="7" fillId="0" borderId="5" xfId="0" applyNumberFormat="1" applyFont="1" applyBorder="1" applyAlignment="1">
      <alignment horizontal="right" vertical="center"/>
    </xf>
    <xf numFmtId="0" fontId="7" fillId="0" borderId="5" xfId="0" quotePrefix="1" applyFont="1" applyBorder="1" applyAlignment="1">
      <alignment vertical="center"/>
    </xf>
    <xf numFmtId="0" fontId="8" fillId="0" borderId="5" xfId="0" quotePrefix="1" applyFont="1" applyBorder="1" applyAlignment="1">
      <alignment vertical="center"/>
    </xf>
    <xf numFmtId="1" fontId="8" fillId="0" borderId="5" xfId="0" applyNumberFormat="1" applyFont="1" applyBorder="1" applyAlignment="1">
      <alignment horizontal="right" vertical="center"/>
    </xf>
    <xf numFmtId="0" fontId="8" fillId="2" borderId="5" xfId="0" quotePrefix="1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vertical="center"/>
    </xf>
    <xf numFmtId="10" fontId="8" fillId="3" borderId="1" xfId="2" applyNumberFormat="1" applyFont="1" applyFill="1" applyBorder="1" applyAlignment="1">
      <alignment horizontal="right" vertical="center"/>
    </xf>
    <xf numFmtId="0" fontId="9" fillId="0" borderId="0" xfId="8" applyFont="1" applyAlignment="1">
      <alignment horizontal="center"/>
    </xf>
    <xf numFmtId="0" fontId="8" fillId="0" borderId="0" xfId="0" applyFont="1" applyAlignment="1">
      <alignment horizontal="center" vertical="center"/>
    </xf>
    <xf numFmtId="165" fontId="7" fillId="0" borderId="0" xfId="1" applyFont="1" applyFill="1"/>
    <xf numFmtId="9" fontId="7" fillId="0" borderId="0" xfId="2" applyFont="1" applyFill="1"/>
    <xf numFmtId="0" fontId="7" fillId="0" borderId="0" xfId="0" applyFont="1"/>
    <xf numFmtId="0" fontId="7" fillId="0" borderId="0" xfId="6" applyFont="1"/>
    <xf numFmtId="10" fontId="7" fillId="0" borderId="0" xfId="7" applyNumberFormat="1" applyFont="1" applyFill="1" applyAlignment="1">
      <alignment horizontal="center"/>
    </xf>
    <xf numFmtId="0" fontId="2" fillId="0" borderId="0" xfId="8" applyAlignment="1">
      <alignment horizontal="center"/>
    </xf>
    <xf numFmtId="0" fontId="7" fillId="0" borderId="0" xfId="0" applyFont="1" applyAlignment="1">
      <alignment horizontal="center" vertical="center"/>
    </xf>
    <xf numFmtId="165" fontId="3" fillId="0" borderId="0" xfId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left" vertical="center" wrapText="1"/>
    </xf>
    <xf numFmtId="3" fontId="8" fillId="0" borderId="6" xfId="0" applyNumberFormat="1" applyFont="1" applyBorder="1" applyAlignment="1">
      <alignment horizontal="right" vertical="center"/>
    </xf>
    <xf numFmtId="10" fontId="8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0" fontId="8" fillId="3" borderId="1" xfId="2" applyNumberFormat="1" applyFont="1" applyFill="1" applyBorder="1" applyAlignment="1">
      <alignment vertical="center"/>
    </xf>
    <xf numFmtId="0" fontId="3" fillId="0" borderId="0" xfId="6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</cellXfs>
  <cellStyles count="11">
    <cellStyle name="Millares" xfId="1" builtinId="3"/>
    <cellStyle name="Millares [0] 2" xfId="4" xr:uid="{00000000-0005-0000-0000-000001000000}"/>
    <cellStyle name="Millares 2" xfId="3" xr:uid="{00000000-0005-0000-0000-000002000000}"/>
    <cellStyle name="Normal" xfId="0" builtinId="0"/>
    <cellStyle name="Normal 2" xfId="5" xr:uid="{00000000-0005-0000-0000-000004000000}"/>
    <cellStyle name="Normal 2 2 2" xfId="8" xr:uid="{00000000-0005-0000-0000-000005000000}"/>
    <cellStyle name="Normal 3" xfId="10" xr:uid="{00000000-0005-0000-0000-000006000000}"/>
    <cellStyle name="Normal 4" xfId="6" xr:uid="{00000000-0005-0000-0000-000007000000}"/>
    <cellStyle name="Porcentaje" xfId="2" builtinId="5"/>
    <cellStyle name="Porcentaje 2" xfId="7" xr:uid="{00000000-0005-0000-0000-000009000000}"/>
    <cellStyle name="Porcentaje 2 2 2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F65620E-8E5A-4D4A-92B8-91C751403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B8312993-41D6-43A2-A759-7730588435F0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9366CAD3-092B-4E4E-8625-4877A40EE41F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A9B9532B-B9B6-4DAC-8763-778126D8431C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ED00C388-F1D0-48B4-B408-48DDEB2A2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739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E8E743BC-8D0B-43DE-A71A-9294F0150AAA}"/>
            </a:ext>
          </a:extLst>
        </xdr:cNvPr>
        <xdr:cNvCxnSpPr/>
      </xdr:nvCxnSpPr>
      <xdr:spPr>
        <a:xfrm>
          <a:off x="9270018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83B656F0-EFD1-4DE3-BA41-7CEFC6E6EDA8}"/>
            </a:ext>
          </a:extLst>
        </xdr:cNvPr>
        <xdr:cNvCxnSpPr/>
      </xdr:nvCxnSpPr>
      <xdr:spPr>
        <a:xfrm>
          <a:off x="3636309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20FC8FF-9BF6-4871-83DF-830EC59BF695}"/>
            </a:ext>
          </a:extLst>
        </xdr:cNvPr>
        <xdr:cNvCxnSpPr/>
      </xdr:nvCxnSpPr>
      <xdr:spPr>
        <a:xfrm>
          <a:off x="9270018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A3723A40-1979-47B2-A3BD-79BEDA6C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739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ABC01368-A096-438D-8AF0-2EDC4BD6EE04}"/>
            </a:ext>
          </a:extLst>
        </xdr:cNvPr>
        <xdr:cNvCxnSpPr/>
      </xdr:nvCxnSpPr>
      <xdr:spPr>
        <a:xfrm>
          <a:off x="9270018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BC883E45-437B-49CB-82ED-794925402E08}"/>
            </a:ext>
          </a:extLst>
        </xdr:cNvPr>
        <xdr:cNvCxnSpPr/>
      </xdr:nvCxnSpPr>
      <xdr:spPr>
        <a:xfrm>
          <a:off x="3636309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2A9DBE80-D297-41B7-9EC7-03AFA535E286}"/>
            </a:ext>
          </a:extLst>
        </xdr:cNvPr>
        <xdr:cNvCxnSpPr/>
      </xdr:nvCxnSpPr>
      <xdr:spPr>
        <a:xfrm>
          <a:off x="9270018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D597461F-1CB9-4DA2-BBEF-D928E4ADC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739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941E3CE0-348D-4A42-8195-80EF01DCB60D}"/>
            </a:ext>
          </a:extLst>
        </xdr:cNvPr>
        <xdr:cNvCxnSpPr/>
      </xdr:nvCxnSpPr>
      <xdr:spPr>
        <a:xfrm>
          <a:off x="9270018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D0DEA408-5006-4E94-AF0B-8DB4A2F80697}"/>
            </a:ext>
          </a:extLst>
        </xdr:cNvPr>
        <xdr:cNvCxnSpPr/>
      </xdr:nvCxnSpPr>
      <xdr:spPr>
        <a:xfrm>
          <a:off x="3636309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B0CE2C21-45C5-4B0F-B63E-6C352BF8C1D7}"/>
            </a:ext>
          </a:extLst>
        </xdr:cNvPr>
        <xdr:cNvCxnSpPr/>
      </xdr:nvCxnSpPr>
      <xdr:spPr>
        <a:xfrm>
          <a:off x="9270018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8B4BE751-D12F-4569-B40F-457449C37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739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261AA5E4-26AD-4D2E-AB11-A0C3C844D2EE}"/>
            </a:ext>
          </a:extLst>
        </xdr:cNvPr>
        <xdr:cNvCxnSpPr/>
      </xdr:nvCxnSpPr>
      <xdr:spPr>
        <a:xfrm>
          <a:off x="9270018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AC609434-66FB-4CC2-830A-DA69CC348FC1}"/>
            </a:ext>
          </a:extLst>
        </xdr:cNvPr>
        <xdr:cNvCxnSpPr/>
      </xdr:nvCxnSpPr>
      <xdr:spPr>
        <a:xfrm>
          <a:off x="3636309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A091C186-756B-422A-B9F7-33C16DF093E5}"/>
            </a:ext>
          </a:extLst>
        </xdr:cNvPr>
        <xdr:cNvCxnSpPr/>
      </xdr:nvCxnSpPr>
      <xdr:spPr>
        <a:xfrm>
          <a:off x="9270018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203\institucional\SGC\DF\tesoreria\EJECUCI&#211;N%20DE%20INGRESOS%20RENOBO\2024\EJECUCION%20INGRESOS%202024%20FIRMAS%20RENOBO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ECUCION  INGRESOS 2024 MAR"/>
      <sheetName val="EJECUCION  INGRESOS 2024 ABR"/>
      <sheetName val="EJECUCION  INGRESOS 2024 MAY"/>
      <sheetName val="EJECUCION  INGRESOS 2024 JUN"/>
      <sheetName val="EJECUCION  INGRESOS 2024 JUL"/>
      <sheetName val="EJECUCION  INGRESOS 2024 AGO"/>
      <sheetName val="EJECUCION  INGRESOS 2024 SEP"/>
      <sheetName val="EJECUCION  INGRESOS 2024 OCT"/>
      <sheetName val="EJECUCION  INGRESOS 2024 NOV"/>
      <sheetName val="EJECUCION  INGRESOS 2024 DIC"/>
      <sheetName val="EJECUCION  INGRESOS 2024 DIC.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9">
          <cell r="D19">
            <v>418159934000</v>
          </cell>
          <cell r="G19">
            <v>0</v>
          </cell>
          <cell r="H19">
            <v>293935200822</v>
          </cell>
          <cell r="I19">
            <v>712095134822</v>
          </cell>
          <cell r="L19">
            <v>10746354079</v>
          </cell>
          <cell r="M19">
            <v>543521542911</v>
          </cell>
          <cell r="O19">
            <v>0.76329999999999998</v>
          </cell>
          <cell r="Q19">
            <v>168573591911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A7519-99D7-4C39-B2CE-3BA32EA7A5B4}">
  <sheetPr>
    <pageSetUpPr fitToPage="1"/>
  </sheetPr>
  <dimension ref="B1:P42"/>
  <sheetViews>
    <sheetView zoomScale="115" zoomScaleNormal="115" zoomScaleSheetLayoutView="100" workbookViewId="0">
      <selection activeCell="K25" sqref="K25"/>
    </sheetView>
  </sheetViews>
  <sheetFormatPr baseColWidth="10" defaultColWidth="11.42578125" defaultRowHeight="14.25" x14ac:dyDescent="0.2"/>
  <cols>
    <col min="1" max="1" width="7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 x14ac:dyDescent="0.25">
      <c r="B1" s="62" t="s">
        <v>28</v>
      </c>
      <c r="C1" s="62"/>
      <c r="D1" s="62"/>
      <c r="E1" s="62"/>
      <c r="F1" s="62"/>
      <c r="G1" s="62"/>
      <c r="H1" s="62"/>
      <c r="I1" s="62"/>
      <c r="J1" s="62"/>
      <c r="K1" s="62"/>
    </row>
    <row r="2" spans="2:14" ht="24.75" customHeight="1" x14ac:dyDescent="0.2">
      <c r="B2" s="63" t="s">
        <v>47</v>
      </c>
      <c r="C2" s="63"/>
      <c r="D2" s="63"/>
      <c r="E2" s="63"/>
      <c r="F2" s="63"/>
      <c r="G2" s="63"/>
      <c r="H2" s="63"/>
      <c r="I2" s="63"/>
      <c r="J2" s="63"/>
      <c r="K2" s="63"/>
    </row>
    <row r="3" spans="2:14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 x14ac:dyDescent="0.2">
      <c r="B5" s="64" t="s">
        <v>26</v>
      </c>
      <c r="C5" s="64"/>
      <c r="D5" s="64" t="s">
        <v>25</v>
      </c>
      <c r="E5" s="65" t="s">
        <v>24</v>
      </c>
      <c r="F5" s="65"/>
      <c r="G5" s="64" t="s">
        <v>23</v>
      </c>
      <c r="H5" s="65" t="s">
        <v>22</v>
      </c>
      <c r="I5" s="65"/>
      <c r="J5" s="64" t="s">
        <v>21</v>
      </c>
      <c r="K5" s="66" t="s">
        <v>20</v>
      </c>
    </row>
    <row r="6" spans="2:14" ht="48.75" customHeight="1" x14ac:dyDescent="0.2">
      <c r="B6" s="50" t="s">
        <v>19</v>
      </c>
      <c r="C6" s="50" t="s">
        <v>18</v>
      </c>
      <c r="D6" s="64"/>
      <c r="E6" s="50" t="s">
        <v>17</v>
      </c>
      <c r="F6" s="50" t="s">
        <v>16</v>
      </c>
      <c r="G6" s="64"/>
      <c r="H6" s="50" t="s">
        <v>17</v>
      </c>
      <c r="I6" s="50" t="s">
        <v>16</v>
      </c>
      <c r="J6" s="64"/>
      <c r="K6" s="66"/>
    </row>
    <row r="7" spans="2:14" s="18" customFormat="1" ht="18" customHeight="1" x14ac:dyDescent="0.2">
      <c r="B7" s="52" t="s">
        <v>29</v>
      </c>
      <c r="C7" s="53" t="s">
        <v>15</v>
      </c>
      <c r="D7" s="54">
        <v>449893058000</v>
      </c>
      <c r="E7" s="54">
        <v>0</v>
      </c>
      <c r="F7" s="54">
        <v>0</v>
      </c>
      <c r="G7" s="54">
        <v>449893058000</v>
      </c>
      <c r="H7" s="54">
        <v>433408230904</v>
      </c>
      <c r="I7" s="54">
        <v>433408230904</v>
      </c>
      <c r="J7" s="55">
        <v>0.96340000000000003</v>
      </c>
      <c r="K7" s="54">
        <v>16484827096</v>
      </c>
      <c r="M7" s="56"/>
      <c r="N7" s="49"/>
    </row>
    <row r="8" spans="2:14" s="4" customFormat="1" x14ac:dyDescent="0.2">
      <c r="B8" s="19" t="s">
        <v>30</v>
      </c>
      <c r="C8" s="20" t="s">
        <v>14</v>
      </c>
      <c r="D8" s="21">
        <v>332477316000</v>
      </c>
      <c r="E8" s="21">
        <v>0</v>
      </c>
      <c r="F8" s="21">
        <v>0</v>
      </c>
      <c r="G8" s="21">
        <v>332477316000</v>
      </c>
      <c r="H8" s="21">
        <v>428922046000</v>
      </c>
      <c r="I8" s="21">
        <v>428922046000</v>
      </c>
      <c r="J8" s="22">
        <v>1.2900999999999998</v>
      </c>
      <c r="K8" s="21">
        <v>-96444730000</v>
      </c>
      <c r="M8" s="56"/>
      <c r="N8" s="49"/>
    </row>
    <row r="9" spans="2:14" s="4" customFormat="1" x14ac:dyDescent="0.2">
      <c r="B9" s="23" t="s">
        <v>31</v>
      </c>
      <c r="C9" s="24" t="s">
        <v>13</v>
      </c>
      <c r="D9" s="25">
        <v>332477316000</v>
      </c>
      <c r="E9" s="25">
        <v>0</v>
      </c>
      <c r="F9" s="25">
        <v>0</v>
      </c>
      <c r="G9" s="25">
        <v>332477316000</v>
      </c>
      <c r="H9" s="25">
        <v>428922046000</v>
      </c>
      <c r="I9" s="25">
        <v>428922046000</v>
      </c>
      <c r="J9" s="26">
        <v>1.2900999999999998</v>
      </c>
      <c r="K9" s="25">
        <v>-96444730000</v>
      </c>
      <c r="M9" s="56"/>
      <c r="N9" s="49"/>
    </row>
    <row r="10" spans="2:14" s="4" customFormat="1" x14ac:dyDescent="0.2">
      <c r="B10" s="19" t="s">
        <v>32</v>
      </c>
      <c r="C10" s="20" t="s">
        <v>12</v>
      </c>
      <c r="D10" s="21">
        <v>116176982000</v>
      </c>
      <c r="E10" s="21">
        <v>0</v>
      </c>
      <c r="F10" s="21">
        <v>0</v>
      </c>
      <c r="G10" s="21">
        <v>116176982000</v>
      </c>
      <c r="H10" s="21">
        <v>4280185666</v>
      </c>
      <c r="I10" s="21">
        <v>4280185666</v>
      </c>
      <c r="J10" s="22">
        <v>3.6799999999999999E-2</v>
      </c>
      <c r="K10" s="21">
        <v>111896796334</v>
      </c>
      <c r="M10" s="56"/>
      <c r="N10" s="49"/>
    </row>
    <row r="11" spans="2:14" s="4" customFormat="1" x14ac:dyDescent="0.2">
      <c r="B11" s="27" t="s">
        <v>33</v>
      </c>
      <c r="C11" s="28" t="s">
        <v>11</v>
      </c>
      <c r="D11" s="29">
        <v>116176982000</v>
      </c>
      <c r="E11" s="29">
        <v>0</v>
      </c>
      <c r="F11" s="29">
        <v>0</v>
      </c>
      <c r="G11" s="29">
        <v>116176982000</v>
      </c>
      <c r="H11" s="29">
        <v>4280185666</v>
      </c>
      <c r="I11" s="29">
        <v>4280185666</v>
      </c>
      <c r="J11" s="26">
        <v>3.6799999999999999E-2</v>
      </c>
      <c r="K11" s="29">
        <v>111896796334</v>
      </c>
      <c r="M11" s="56"/>
      <c r="N11" s="49"/>
    </row>
    <row r="12" spans="2:14" s="4" customFormat="1" ht="16.5" customHeight="1" x14ac:dyDescent="0.2">
      <c r="B12" s="27" t="s">
        <v>34</v>
      </c>
      <c r="C12" s="28" t="s">
        <v>10</v>
      </c>
      <c r="D12" s="29">
        <v>49890376000</v>
      </c>
      <c r="E12" s="29">
        <v>0</v>
      </c>
      <c r="F12" s="29">
        <v>0</v>
      </c>
      <c r="G12" s="29">
        <v>49890376000</v>
      </c>
      <c r="H12" s="29">
        <v>272457984</v>
      </c>
      <c r="I12" s="29">
        <v>272457984</v>
      </c>
      <c r="J12" s="30">
        <v>5.5000000000000005E-3</v>
      </c>
      <c r="K12" s="29">
        <v>49617918016</v>
      </c>
      <c r="M12" s="56"/>
      <c r="N12" s="49"/>
    </row>
    <row r="13" spans="2:14" s="4" customFormat="1" ht="15.75" customHeight="1" x14ac:dyDescent="0.2">
      <c r="B13" s="27" t="s">
        <v>35</v>
      </c>
      <c r="C13" s="28" t="s">
        <v>9</v>
      </c>
      <c r="D13" s="29">
        <v>49890376000</v>
      </c>
      <c r="E13" s="29">
        <v>0</v>
      </c>
      <c r="F13" s="29">
        <v>0</v>
      </c>
      <c r="G13" s="29">
        <v>49890376000</v>
      </c>
      <c r="H13" s="29">
        <v>272457984</v>
      </c>
      <c r="I13" s="29">
        <v>272457984</v>
      </c>
      <c r="J13" s="26">
        <v>5.5000000000000005E-3</v>
      </c>
      <c r="K13" s="29">
        <v>49617918016</v>
      </c>
      <c r="M13" s="56"/>
      <c r="N13" s="49"/>
    </row>
    <row r="14" spans="2:14" s="4" customFormat="1" x14ac:dyDescent="0.2">
      <c r="B14" s="31" t="s">
        <v>36</v>
      </c>
      <c r="C14" s="32" t="s">
        <v>8</v>
      </c>
      <c r="D14" s="25">
        <v>49890376000</v>
      </c>
      <c r="E14" s="25">
        <v>0</v>
      </c>
      <c r="F14" s="25">
        <v>0</v>
      </c>
      <c r="G14" s="25">
        <v>49890376000</v>
      </c>
      <c r="H14" s="25">
        <v>272457984</v>
      </c>
      <c r="I14" s="25">
        <v>272457984</v>
      </c>
      <c r="J14" s="26">
        <v>5.5000000000000005E-3</v>
      </c>
      <c r="K14" s="25">
        <v>49617918016</v>
      </c>
      <c r="M14" s="56"/>
      <c r="N14" s="49"/>
    </row>
    <row r="15" spans="2:14" s="4" customFormat="1" ht="14.25" customHeight="1" x14ac:dyDescent="0.2">
      <c r="B15" s="27" t="s">
        <v>37</v>
      </c>
      <c r="C15" s="33" t="s">
        <v>7</v>
      </c>
      <c r="D15" s="29">
        <v>66286606000</v>
      </c>
      <c r="E15" s="29">
        <v>0</v>
      </c>
      <c r="F15" s="29">
        <v>0</v>
      </c>
      <c r="G15" s="29">
        <v>66286606000</v>
      </c>
      <c r="H15" s="29">
        <v>4007727682</v>
      </c>
      <c r="I15" s="29">
        <v>4007727682</v>
      </c>
      <c r="J15" s="30">
        <v>6.0499999999999998E-2</v>
      </c>
      <c r="K15" s="29">
        <v>62278878318</v>
      </c>
      <c r="M15" s="56"/>
      <c r="N15" s="49"/>
    </row>
    <row r="16" spans="2:14" s="4" customFormat="1" x14ac:dyDescent="0.2">
      <c r="B16" s="27" t="s">
        <v>38</v>
      </c>
      <c r="C16" s="33" t="s">
        <v>6</v>
      </c>
      <c r="D16" s="29">
        <v>66286606000</v>
      </c>
      <c r="E16" s="29">
        <v>0</v>
      </c>
      <c r="F16" s="29">
        <v>0</v>
      </c>
      <c r="G16" s="29">
        <v>66286606000</v>
      </c>
      <c r="H16" s="29">
        <v>4007727682</v>
      </c>
      <c r="I16" s="29">
        <v>4007727682</v>
      </c>
      <c r="J16" s="30">
        <v>6.0499999999999998E-2</v>
      </c>
      <c r="K16" s="29">
        <v>62278878318</v>
      </c>
      <c r="M16" s="56"/>
      <c r="N16" s="49"/>
    </row>
    <row r="17" spans="2:16" s="4" customFormat="1" x14ac:dyDescent="0.2">
      <c r="B17" s="34" t="s">
        <v>39</v>
      </c>
      <c r="C17" s="33" t="s">
        <v>5</v>
      </c>
      <c r="D17" s="29">
        <v>66286606000</v>
      </c>
      <c r="E17" s="29">
        <v>0</v>
      </c>
      <c r="F17" s="29">
        <v>0</v>
      </c>
      <c r="G17" s="29">
        <v>66286606000</v>
      </c>
      <c r="H17" s="29">
        <v>4007727682</v>
      </c>
      <c r="I17" s="29">
        <v>4007727682</v>
      </c>
      <c r="J17" s="30">
        <v>6.0499999999999998E-2</v>
      </c>
      <c r="K17" s="29">
        <v>62278878318</v>
      </c>
      <c r="M17" s="56"/>
      <c r="N17" s="49"/>
    </row>
    <row r="18" spans="2:16" s="4" customFormat="1" x14ac:dyDescent="0.2">
      <c r="B18" s="31" t="s">
        <v>40</v>
      </c>
      <c r="C18" s="32" t="s">
        <v>4</v>
      </c>
      <c r="D18" s="25">
        <v>66286606000</v>
      </c>
      <c r="E18" s="25">
        <v>0</v>
      </c>
      <c r="F18" s="25">
        <v>0</v>
      </c>
      <c r="G18" s="25">
        <v>66286606000</v>
      </c>
      <c r="H18" s="25">
        <v>4007727682</v>
      </c>
      <c r="I18" s="25">
        <v>4007727682</v>
      </c>
      <c r="J18" s="26">
        <v>6.0499999999999998E-2</v>
      </c>
      <c r="K18" s="25">
        <v>62278878318</v>
      </c>
      <c r="M18" s="56"/>
      <c r="N18" s="49"/>
    </row>
    <row r="19" spans="2:16" s="4" customFormat="1" x14ac:dyDescent="0.2">
      <c r="B19" s="19" t="s">
        <v>41</v>
      </c>
      <c r="C19" s="35" t="s">
        <v>3</v>
      </c>
      <c r="D19" s="21">
        <v>1238760000</v>
      </c>
      <c r="E19" s="21">
        <v>0</v>
      </c>
      <c r="F19" s="21">
        <v>0</v>
      </c>
      <c r="G19" s="21">
        <v>1238760000</v>
      </c>
      <c r="H19" s="21">
        <v>205999238</v>
      </c>
      <c r="I19" s="21">
        <v>205999238</v>
      </c>
      <c r="J19" s="22">
        <v>0.1663</v>
      </c>
      <c r="K19" s="21">
        <v>1032760762</v>
      </c>
      <c r="M19" s="56"/>
      <c r="N19" s="49"/>
    </row>
    <row r="20" spans="2:16" s="4" customFormat="1" x14ac:dyDescent="0.2">
      <c r="B20" s="27" t="s">
        <v>42</v>
      </c>
      <c r="C20" s="28" t="s">
        <v>2</v>
      </c>
      <c r="D20" s="29">
        <v>1238760000</v>
      </c>
      <c r="E20" s="29">
        <v>0</v>
      </c>
      <c r="F20" s="29">
        <v>0</v>
      </c>
      <c r="G20" s="29">
        <v>1238760000</v>
      </c>
      <c r="H20" s="29">
        <v>205999238</v>
      </c>
      <c r="I20" s="29">
        <v>205999238</v>
      </c>
      <c r="J20" s="30">
        <v>0.1663</v>
      </c>
      <c r="K20" s="29">
        <v>1032760762</v>
      </c>
      <c r="M20" s="56"/>
      <c r="N20" s="49"/>
    </row>
    <row r="21" spans="2:16" s="4" customFormat="1" x14ac:dyDescent="0.2">
      <c r="B21" s="27" t="s">
        <v>43</v>
      </c>
      <c r="C21" s="28" t="s">
        <v>1</v>
      </c>
      <c r="D21" s="29">
        <v>1238760000</v>
      </c>
      <c r="E21" s="29">
        <v>0</v>
      </c>
      <c r="F21" s="29">
        <v>0</v>
      </c>
      <c r="G21" s="29">
        <v>1238760000</v>
      </c>
      <c r="H21" s="29">
        <v>205999238</v>
      </c>
      <c r="I21" s="29">
        <v>205999238</v>
      </c>
      <c r="J21" s="30">
        <v>0.1663</v>
      </c>
      <c r="K21" s="29">
        <v>1032760762</v>
      </c>
      <c r="M21" s="56"/>
      <c r="N21" s="49"/>
    </row>
    <row r="22" spans="2:16" s="4" customFormat="1" ht="30" customHeight="1" x14ac:dyDescent="0.25">
      <c r="B22" s="51" t="s">
        <v>0</v>
      </c>
      <c r="C22" s="36"/>
      <c r="D22" s="37">
        <f>+D8+D10+D19</f>
        <v>449893058000</v>
      </c>
      <c r="E22" s="37">
        <f t="shared" ref="E22:H22" si="0">+E8+E10+E19</f>
        <v>0</v>
      </c>
      <c r="F22" s="37">
        <f>+F8+F10+F19</f>
        <v>0</v>
      </c>
      <c r="G22" s="37">
        <f>+G8+G10+G19</f>
        <v>449893058000</v>
      </c>
      <c r="H22" s="37">
        <f t="shared" si="0"/>
        <v>433408230904</v>
      </c>
      <c r="I22" s="37">
        <f>+I8+I10+I19</f>
        <v>433408230904</v>
      </c>
      <c r="J22" s="38">
        <v>0.96340000000000003</v>
      </c>
      <c r="K22" s="37">
        <v>16484827096</v>
      </c>
      <c r="M22" s="48"/>
    </row>
    <row r="23" spans="2:16" x14ac:dyDescent="0.2">
      <c r="I23" s="5"/>
    </row>
    <row r="24" spans="2:16" hidden="1" x14ac:dyDescent="0.2">
      <c r="D24" s="7">
        <f>+D22-[1]BASE!D19</f>
        <v>31733124000</v>
      </c>
      <c r="E24" s="7">
        <f>+E22-[1]BASE!G19</f>
        <v>0</v>
      </c>
      <c r="F24" s="7">
        <f>+F22-[1]BASE!H19</f>
        <v>-293935200822</v>
      </c>
      <c r="G24" s="7">
        <f>+G22-[1]BASE!I19</f>
        <v>-262202076822</v>
      </c>
      <c r="H24" s="7">
        <f>+H22-[1]BASE!L19</f>
        <v>422661876825</v>
      </c>
      <c r="I24" s="7">
        <f>+I22-[1]BASE!M19</f>
        <v>-110113312007</v>
      </c>
      <c r="J24" s="7">
        <f>+J22-[1]BASE!O19</f>
        <v>0.20010000000000006</v>
      </c>
      <c r="K24" s="7">
        <f>+K22-[1]BASE!Q19</f>
        <v>-152088764815</v>
      </c>
    </row>
    <row r="25" spans="2:16" x14ac:dyDescent="0.2">
      <c r="D25" s="7"/>
      <c r="E25" s="7"/>
      <c r="F25" s="7"/>
      <c r="G25" s="7"/>
      <c r="H25" s="7"/>
      <c r="I25" s="7"/>
      <c r="J25" s="7"/>
      <c r="K25" s="7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58"/>
      <c r="H29" s="59"/>
      <c r="I29" s="59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39" t="s">
        <v>46</v>
      </c>
      <c r="G30" s="14"/>
      <c r="H30" s="40" t="s">
        <v>44</v>
      </c>
      <c r="I30" s="41"/>
      <c r="J30" s="42"/>
      <c r="K30" s="43"/>
      <c r="M30" s="44"/>
      <c r="O30" s="45"/>
      <c r="P30" s="44"/>
    </row>
    <row r="31" spans="2:16" s="10" customFormat="1" ht="12.75" x14ac:dyDescent="0.2">
      <c r="D31" s="46" t="s">
        <v>27</v>
      </c>
      <c r="G31" s="14"/>
      <c r="H31" s="47" t="s">
        <v>45</v>
      </c>
      <c r="I31" s="60"/>
      <c r="J31" s="61"/>
      <c r="K31" s="61"/>
      <c r="M31" s="44"/>
      <c r="O31" s="15"/>
      <c r="P31" s="44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7653-E41E-44FB-BE33-AF3698817602}">
  <sheetPr>
    <pageSetUpPr fitToPage="1"/>
  </sheetPr>
  <dimension ref="B1:P42"/>
  <sheetViews>
    <sheetView zoomScale="115" zoomScaleNormal="115" zoomScaleSheetLayoutView="100" workbookViewId="0">
      <selection activeCell="L13" sqref="L13"/>
    </sheetView>
  </sheetViews>
  <sheetFormatPr baseColWidth="10" defaultColWidth="11.42578125" defaultRowHeight="14.25" x14ac:dyDescent="0.2"/>
  <cols>
    <col min="1" max="1" width="7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 x14ac:dyDescent="0.25">
      <c r="B1" s="62" t="s">
        <v>28</v>
      </c>
      <c r="C1" s="62"/>
      <c r="D1" s="62"/>
      <c r="E1" s="62"/>
      <c r="F1" s="62"/>
      <c r="G1" s="62"/>
      <c r="H1" s="62"/>
      <c r="I1" s="62"/>
      <c r="J1" s="62"/>
      <c r="K1" s="62"/>
    </row>
    <row r="2" spans="2:14" ht="24.75" customHeight="1" x14ac:dyDescent="0.2">
      <c r="B2" s="63" t="s">
        <v>48</v>
      </c>
      <c r="C2" s="63"/>
      <c r="D2" s="63"/>
      <c r="E2" s="63"/>
      <c r="F2" s="63"/>
      <c r="G2" s="63"/>
      <c r="H2" s="63"/>
      <c r="I2" s="63"/>
      <c r="J2" s="63"/>
      <c r="K2" s="63"/>
    </row>
    <row r="3" spans="2:14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 x14ac:dyDescent="0.2">
      <c r="B5" s="64" t="s">
        <v>26</v>
      </c>
      <c r="C5" s="64"/>
      <c r="D5" s="64" t="s">
        <v>25</v>
      </c>
      <c r="E5" s="65" t="s">
        <v>24</v>
      </c>
      <c r="F5" s="65"/>
      <c r="G5" s="64" t="s">
        <v>23</v>
      </c>
      <c r="H5" s="65" t="s">
        <v>22</v>
      </c>
      <c r="I5" s="65"/>
      <c r="J5" s="64" t="s">
        <v>21</v>
      </c>
      <c r="K5" s="66" t="s">
        <v>20</v>
      </c>
    </row>
    <row r="6" spans="2:14" ht="48.75" customHeight="1" x14ac:dyDescent="0.2">
      <c r="B6" s="50" t="s">
        <v>19</v>
      </c>
      <c r="C6" s="50" t="s">
        <v>18</v>
      </c>
      <c r="D6" s="64"/>
      <c r="E6" s="50" t="s">
        <v>17</v>
      </c>
      <c r="F6" s="50" t="s">
        <v>16</v>
      </c>
      <c r="G6" s="64"/>
      <c r="H6" s="50" t="s">
        <v>17</v>
      </c>
      <c r="I6" s="50" t="s">
        <v>16</v>
      </c>
      <c r="J6" s="64"/>
      <c r="K6" s="66"/>
    </row>
    <row r="7" spans="2:14" s="18" customFormat="1" ht="18" customHeight="1" x14ac:dyDescent="0.2">
      <c r="B7" s="52" t="s">
        <v>29</v>
      </c>
      <c r="C7" s="53" t="s">
        <v>15</v>
      </c>
      <c r="D7" s="54">
        <v>449893058000</v>
      </c>
      <c r="E7" s="54">
        <v>0</v>
      </c>
      <c r="F7" s="54">
        <v>0</v>
      </c>
      <c r="G7" s="54">
        <v>449893058000</v>
      </c>
      <c r="H7" s="54">
        <v>170818818</v>
      </c>
      <c r="I7" s="54">
        <v>433579049722</v>
      </c>
      <c r="J7" s="55">
        <v>0.9637</v>
      </c>
      <c r="K7" s="54">
        <v>16314008278</v>
      </c>
      <c r="M7" s="56"/>
      <c r="N7" s="49"/>
    </row>
    <row r="8" spans="2:14" s="4" customFormat="1" x14ac:dyDescent="0.2">
      <c r="B8" s="19" t="s">
        <v>30</v>
      </c>
      <c r="C8" s="20" t="s">
        <v>14</v>
      </c>
      <c r="D8" s="21">
        <v>332477316000</v>
      </c>
      <c r="E8" s="21">
        <v>0</v>
      </c>
      <c r="F8" s="21">
        <v>0</v>
      </c>
      <c r="G8" s="21">
        <v>332477316000</v>
      </c>
      <c r="H8" s="21">
        <v>0</v>
      </c>
      <c r="I8" s="21">
        <v>428922046000</v>
      </c>
      <c r="J8" s="22">
        <v>1.2900999999999998</v>
      </c>
      <c r="K8" s="21">
        <v>-96444730000</v>
      </c>
      <c r="M8" s="56"/>
      <c r="N8" s="49"/>
    </row>
    <row r="9" spans="2:14" s="4" customFormat="1" x14ac:dyDescent="0.2">
      <c r="B9" s="23" t="s">
        <v>31</v>
      </c>
      <c r="C9" s="24" t="s">
        <v>13</v>
      </c>
      <c r="D9" s="25">
        <v>332477316000</v>
      </c>
      <c r="E9" s="25">
        <v>0</v>
      </c>
      <c r="F9" s="25">
        <v>0</v>
      </c>
      <c r="G9" s="25">
        <v>332477316000</v>
      </c>
      <c r="H9" s="25">
        <v>0</v>
      </c>
      <c r="I9" s="25">
        <v>428922046000</v>
      </c>
      <c r="J9" s="26">
        <v>1.2900999999999998</v>
      </c>
      <c r="K9" s="25">
        <v>-96444730000</v>
      </c>
      <c r="M9" s="56"/>
      <c r="N9" s="49"/>
    </row>
    <row r="10" spans="2:14" s="4" customFormat="1" x14ac:dyDescent="0.2">
      <c r="B10" s="19" t="s">
        <v>32</v>
      </c>
      <c r="C10" s="20" t="s">
        <v>12</v>
      </c>
      <c r="D10" s="21">
        <v>116176982000</v>
      </c>
      <c r="E10" s="21">
        <v>0</v>
      </c>
      <c r="F10" s="21">
        <v>0</v>
      </c>
      <c r="G10" s="21">
        <v>116176982000</v>
      </c>
      <c r="H10" s="21">
        <v>0</v>
      </c>
      <c r="I10" s="21">
        <v>4280185666</v>
      </c>
      <c r="J10" s="22">
        <v>3.6799999999999999E-2</v>
      </c>
      <c r="K10" s="21">
        <v>111896796334</v>
      </c>
      <c r="M10" s="56"/>
      <c r="N10" s="49"/>
    </row>
    <row r="11" spans="2:14" s="4" customFormat="1" x14ac:dyDescent="0.2">
      <c r="B11" s="27" t="s">
        <v>33</v>
      </c>
      <c r="C11" s="28" t="s">
        <v>11</v>
      </c>
      <c r="D11" s="29">
        <v>116176982000</v>
      </c>
      <c r="E11" s="29">
        <v>0</v>
      </c>
      <c r="F11" s="29">
        <v>0</v>
      </c>
      <c r="G11" s="29">
        <v>116176982000</v>
      </c>
      <c r="H11" s="29">
        <v>0</v>
      </c>
      <c r="I11" s="29">
        <v>4280185666</v>
      </c>
      <c r="J11" s="26">
        <v>3.6799999999999999E-2</v>
      </c>
      <c r="K11" s="29">
        <v>111896796334</v>
      </c>
      <c r="M11" s="56"/>
      <c r="N11" s="49"/>
    </row>
    <row r="12" spans="2:14" s="4" customFormat="1" ht="16.5" customHeight="1" x14ac:dyDescent="0.2">
      <c r="B12" s="27" t="s">
        <v>34</v>
      </c>
      <c r="C12" s="28" t="s">
        <v>10</v>
      </c>
      <c r="D12" s="29">
        <v>49890376000</v>
      </c>
      <c r="E12" s="29">
        <v>0</v>
      </c>
      <c r="F12" s="29">
        <v>0</v>
      </c>
      <c r="G12" s="29">
        <v>49890376000</v>
      </c>
      <c r="H12" s="29">
        <v>0</v>
      </c>
      <c r="I12" s="29">
        <v>272457984</v>
      </c>
      <c r="J12" s="30">
        <v>5.5000000000000005E-3</v>
      </c>
      <c r="K12" s="29">
        <v>49617918016</v>
      </c>
      <c r="M12" s="56"/>
      <c r="N12" s="49"/>
    </row>
    <row r="13" spans="2:14" s="4" customFormat="1" ht="15.75" customHeight="1" x14ac:dyDescent="0.2">
      <c r="B13" s="27" t="s">
        <v>35</v>
      </c>
      <c r="C13" s="28" t="s">
        <v>9</v>
      </c>
      <c r="D13" s="29">
        <v>49890376000</v>
      </c>
      <c r="E13" s="29">
        <v>0</v>
      </c>
      <c r="F13" s="29">
        <v>0</v>
      </c>
      <c r="G13" s="29">
        <v>49890376000</v>
      </c>
      <c r="H13" s="29">
        <v>0</v>
      </c>
      <c r="I13" s="29">
        <v>272457984</v>
      </c>
      <c r="J13" s="26">
        <v>5.5000000000000005E-3</v>
      </c>
      <c r="K13" s="29">
        <v>49617918016</v>
      </c>
      <c r="M13" s="56"/>
      <c r="N13" s="49"/>
    </row>
    <row r="14" spans="2:14" s="4" customFormat="1" x14ac:dyDescent="0.2">
      <c r="B14" s="31" t="s">
        <v>36</v>
      </c>
      <c r="C14" s="32" t="s">
        <v>8</v>
      </c>
      <c r="D14" s="25">
        <v>49890376000</v>
      </c>
      <c r="E14" s="25">
        <v>0</v>
      </c>
      <c r="F14" s="25">
        <v>0</v>
      </c>
      <c r="G14" s="25">
        <v>49890376000</v>
      </c>
      <c r="H14" s="25">
        <v>0</v>
      </c>
      <c r="I14" s="25">
        <v>272457984</v>
      </c>
      <c r="J14" s="26">
        <v>5.5000000000000005E-3</v>
      </c>
      <c r="K14" s="25">
        <v>49617918016</v>
      </c>
      <c r="M14" s="56"/>
      <c r="N14" s="49"/>
    </row>
    <row r="15" spans="2:14" s="4" customFormat="1" ht="14.25" customHeight="1" x14ac:dyDescent="0.2">
      <c r="B15" s="27" t="s">
        <v>37</v>
      </c>
      <c r="C15" s="33" t="s">
        <v>7</v>
      </c>
      <c r="D15" s="29">
        <v>66286606000</v>
      </c>
      <c r="E15" s="29">
        <v>0</v>
      </c>
      <c r="F15" s="29">
        <v>0</v>
      </c>
      <c r="G15" s="29">
        <v>66286606000</v>
      </c>
      <c r="H15" s="29">
        <v>0</v>
      </c>
      <c r="I15" s="29">
        <v>4007727682</v>
      </c>
      <c r="J15" s="30">
        <v>6.0499999999999998E-2</v>
      </c>
      <c r="K15" s="29">
        <v>62278878318</v>
      </c>
      <c r="M15" s="56"/>
      <c r="N15" s="49"/>
    </row>
    <row r="16" spans="2:14" s="4" customFormat="1" x14ac:dyDescent="0.2">
      <c r="B16" s="27" t="s">
        <v>38</v>
      </c>
      <c r="C16" s="33" t="s">
        <v>6</v>
      </c>
      <c r="D16" s="29">
        <v>66286606000</v>
      </c>
      <c r="E16" s="29">
        <v>0</v>
      </c>
      <c r="F16" s="29">
        <v>0</v>
      </c>
      <c r="G16" s="29">
        <v>66286606000</v>
      </c>
      <c r="H16" s="29">
        <v>0</v>
      </c>
      <c r="I16" s="29">
        <v>4007727682</v>
      </c>
      <c r="J16" s="30">
        <v>6.0499999999999998E-2</v>
      </c>
      <c r="K16" s="29">
        <v>62278878318</v>
      </c>
      <c r="M16" s="56"/>
      <c r="N16" s="49"/>
    </row>
    <row r="17" spans="2:16" s="4" customFormat="1" x14ac:dyDescent="0.2">
      <c r="B17" s="34" t="s">
        <v>39</v>
      </c>
      <c r="C17" s="33" t="s">
        <v>5</v>
      </c>
      <c r="D17" s="29">
        <v>66286606000</v>
      </c>
      <c r="E17" s="29">
        <v>0</v>
      </c>
      <c r="F17" s="29">
        <v>0</v>
      </c>
      <c r="G17" s="29">
        <v>66286606000</v>
      </c>
      <c r="H17" s="29">
        <v>0</v>
      </c>
      <c r="I17" s="29">
        <v>4007727682</v>
      </c>
      <c r="J17" s="30">
        <v>6.0499999999999998E-2</v>
      </c>
      <c r="K17" s="29">
        <v>62278878318</v>
      </c>
      <c r="M17" s="56"/>
      <c r="N17" s="49"/>
    </row>
    <row r="18" spans="2:16" s="4" customFormat="1" x14ac:dyDescent="0.2">
      <c r="B18" s="31" t="s">
        <v>40</v>
      </c>
      <c r="C18" s="32" t="s">
        <v>4</v>
      </c>
      <c r="D18" s="25">
        <v>66286606000</v>
      </c>
      <c r="E18" s="25">
        <v>0</v>
      </c>
      <c r="F18" s="25">
        <v>0</v>
      </c>
      <c r="G18" s="25">
        <v>66286606000</v>
      </c>
      <c r="H18" s="25">
        <v>0</v>
      </c>
      <c r="I18" s="25">
        <v>4007727682</v>
      </c>
      <c r="J18" s="26">
        <v>6.0499999999999998E-2</v>
      </c>
      <c r="K18" s="25">
        <v>62278878318</v>
      </c>
      <c r="M18" s="56"/>
      <c r="N18" s="49"/>
    </row>
    <row r="19" spans="2:16" s="4" customFormat="1" x14ac:dyDescent="0.2">
      <c r="B19" s="19" t="s">
        <v>41</v>
      </c>
      <c r="C19" s="35" t="s">
        <v>3</v>
      </c>
      <c r="D19" s="21">
        <v>1238760000</v>
      </c>
      <c r="E19" s="21">
        <v>0</v>
      </c>
      <c r="F19" s="21">
        <v>0</v>
      </c>
      <c r="G19" s="21">
        <v>1238760000</v>
      </c>
      <c r="H19" s="21">
        <v>170818818</v>
      </c>
      <c r="I19" s="21">
        <v>376818056</v>
      </c>
      <c r="J19" s="22">
        <v>0.30420000000000003</v>
      </c>
      <c r="K19" s="21">
        <v>861941944</v>
      </c>
      <c r="M19" s="56"/>
      <c r="N19" s="49"/>
    </row>
    <row r="20" spans="2:16" s="4" customFormat="1" x14ac:dyDescent="0.2">
      <c r="B20" s="27" t="s">
        <v>42</v>
      </c>
      <c r="C20" s="28" t="s">
        <v>2</v>
      </c>
      <c r="D20" s="29">
        <v>1238760000</v>
      </c>
      <c r="E20" s="29">
        <v>0</v>
      </c>
      <c r="F20" s="29">
        <v>0</v>
      </c>
      <c r="G20" s="29">
        <v>1238760000</v>
      </c>
      <c r="H20" s="29">
        <v>170818818</v>
      </c>
      <c r="I20" s="29">
        <v>376818056</v>
      </c>
      <c r="J20" s="30">
        <v>0.30420000000000003</v>
      </c>
      <c r="K20" s="29">
        <v>861941944</v>
      </c>
      <c r="M20" s="56"/>
      <c r="N20" s="49"/>
    </row>
    <row r="21" spans="2:16" s="4" customFormat="1" x14ac:dyDescent="0.2">
      <c r="B21" s="27" t="s">
        <v>43</v>
      </c>
      <c r="C21" s="28" t="s">
        <v>1</v>
      </c>
      <c r="D21" s="29">
        <v>1238760000</v>
      </c>
      <c r="E21" s="29">
        <v>0</v>
      </c>
      <c r="F21" s="29">
        <v>0</v>
      </c>
      <c r="G21" s="29">
        <v>1238760000</v>
      </c>
      <c r="H21" s="29">
        <v>170818818</v>
      </c>
      <c r="I21" s="29">
        <v>376818056</v>
      </c>
      <c r="J21" s="30">
        <v>0.30420000000000003</v>
      </c>
      <c r="K21" s="29">
        <v>861941944</v>
      </c>
      <c r="M21" s="56"/>
      <c r="N21" s="49"/>
    </row>
    <row r="22" spans="2:16" s="4" customFormat="1" ht="30" customHeight="1" x14ac:dyDescent="0.25">
      <c r="B22" s="51" t="s">
        <v>0</v>
      </c>
      <c r="C22" s="36"/>
      <c r="D22" s="37">
        <f>+D8+D10+D19</f>
        <v>449893058000</v>
      </c>
      <c r="E22" s="37">
        <f t="shared" ref="E22" si="0">+E8+E10+E19</f>
        <v>0</v>
      </c>
      <c r="F22" s="37">
        <f>+F8+F10+F19</f>
        <v>0</v>
      </c>
      <c r="G22" s="37">
        <f>+G8+G10+G19</f>
        <v>449893058000</v>
      </c>
      <c r="H22" s="37">
        <f>+H8+H10+H19</f>
        <v>170818818</v>
      </c>
      <c r="I22" s="37">
        <f>+I8+I10+I19</f>
        <v>433579049722</v>
      </c>
      <c r="J22" s="57">
        <v>0.9637</v>
      </c>
      <c r="K22" s="37">
        <f t="shared" ref="K22" si="1">+K8+K10+K19</f>
        <v>16314008278</v>
      </c>
      <c r="M22" s="48"/>
    </row>
    <row r="23" spans="2:16" x14ac:dyDescent="0.2">
      <c r="I23" s="5"/>
    </row>
    <row r="24" spans="2:16" hidden="1" x14ac:dyDescent="0.2">
      <c r="D24" s="7">
        <f>+D22-[1]BASE!D19</f>
        <v>31733124000</v>
      </c>
      <c r="E24" s="7">
        <f>+E22-[1]BASE!G19</f>
        <v>0</v>
      </c>
      <c r="F24" s="7">
        <f>+F22-[1]BASE!H19</f>
        <v>-293935200822</v>
      </c>
      <c r="G24" s="7">
        <f>+G22-[1]BASE!I19</f>
        <v>-262202076822</v>
      </c>
      <c r="H24" s="7">
        <f>+H22-[1]BASE!L19</f>
        <v>-10575535261</v>
      </c>
      <c r="I24" s="7">
        <f>+I22-[1]BASE!M19</f>
        <v>-109942493189</v>
      </c>
      <c r="J24" s="7">
        <f>+J22-[1]BASE!O19</f>
        <v>0.20040000000000002</v>
      </c>
      <c r="K24" s="7">
        <f>+K22-[1]BASE!Q19</f>
        <v>-152259583633</v>
      </c>
    </row>
    <row r="25" spans="2:16" x14ac:dyDescent="0.2">
      <c r="D25" s="7"/>
      <c r="E25" s="7"/>
      <c r="F25" s="7"/>
      <c r="G25" s="7"/>
      <c r="H25" s="7"/>
      <c r="I25" s="7"/>
      <c r="J25" s="7"/>
      <c r="K25" s="7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58"/>
      <c r="H29" s="59"/>
      <c r="I29" s="59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39" t="s">
        <v>46</v>
      </c>
      <c r="G30" s="14"/>
      <c r="H30" s="40" t="s">
        <v>44</v>
      </c>
      <c r="I30" s="41"/>
      <c r="J30" s="42"/>
      <c r="K30" s="43"/>
      <c r="M30" s="44"/>
      <c r="O30" s="45"/>
      <c r="P30" s="44"/>
    </row>
    <row r="31" spans="2:16" s="10" customFormat="1" ht="12.75" x14ac:dyDescent="0.2">
      <c r="D31" s="46" t="s">
        <v>27</v>
      </c>
      <c r="G31" s="14"/>
      <c r="H31" s="47" t="s">
        <v>45</v>
      </c>
      <c r="I31" s="60"/>
      <c r="J31" s="61"/>
      <c r="K31" s="61"/>
      <c r="M31" s="44"/>
      <c r="O31" s="15"/>
      <c r="P31" s="44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687D5-48A4-4780-B830-A2F406F2B51E}">
  <sheetPr>
    <pageSetUpPr fitToPage="1"/>
  </sheetPr>
  <dimension ref="B1:P42"/>
  <sheetViews>
    <sheetView zoomScale="115" zoomScaleNormal="115" zoomScaleSheetLayoutView="100" workbookViewId="0">
      <selection activeCell="F25" sqref="F25"/>
    </sheetView>
  </sheetViews>
  <sheetFormatPr baseColWidth="10" defaultColWidth="11.42578125" defaultRowHeight="14.25" x14ac:dyDescent="0.2"/>
  <cols>
    <col min="1" max="1" width="7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 x14ac:dyDescent="0.25">
      <c r="B1" s="62" t="s">
        <v>28</v>
      </c>
      <c r="C1" s="62"/>
      <c r="D1" s="62"/>
      <c r="E1" s="62"/>
      <c r="F1" s="62"/>
      <c r="G1" s="62"/>
      <c r="H1" s="62"/>
      <c r="I1" s="62"/>
      <c r="J1" s="62"/>
      <c r="K1" s="62"/>
    </row>
    <row r="2" spans="2:14" ht="24.75" customHeight="1" x14ac:dyDescent="0.2">
      <c r="B2" s="63" t="s">
        <v>49</v>
      </c>
      <c r="C2" s="63"/>
      <c r="D2" s="63"/>
      <c r="E2" s="63"/>
      <c r="F2" s="63"/>
      <c r="G2" s="63"/>
      <c r="H2" s="63"/>
      <c r="I2" s="63"/>
      <c r="J2" s="63"/>
      <c r="K2" s="63"/>
    </row>
    <row r="3" spans="2:14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 x14ac:dyDescent="0.2">
      <c r="B5" s="64" t="s">
        <v>26</v>
      </c>
      <c r="C5" s="64"/>
      <c r="D5" s="64" t="s">
        <v>25</v>
      </c>
      <c r="E5" s="65" t="s">
        <v>24</v>
      </c>
      <c r="F5" s="65"/>
      <c r="G5" s="64" t="s">
        <v>23</v>
      </c>
      <c r="H5" s="65" t="s">
        <v>22</v>
      </c>
      <c r="I5" s="65"/>
      <c r="J5" s="64" t="s">
        <v>21</v>
      </c>
      <c r="K5" s="66" t="s">
        <v>20</v>
      </c>
    </row>
    <row r="6" spans="2:14" ht="48.75" customHeight="1" x14ac:dyDescent="0.2">
      <c r="B6" s="50" t="s">
        <v>19</v>
      </c>
      <c r="C6" s="50" t="s">
        <v>18</v>
      </c>
      <c r="D6" s="64"/>
      <c r="E6" s="50" t="s">
        <v>17</v>
      </c>
      <c r="F6" s="50" t="s">
        <v>16</v>
      </c>
      <c r="G6" s="64"/>
      <c r="H6" s="50" t="s">
        <v>17</v>
      </c>
      <c r="I6" s="50" t="s">
        <v>16</v>
      </c>
      <c r="J6" s="64"/>
      <c r="K6" s="66"/>
    </row>
    <row r="7" spans="2:14" s="18" customFormat="1" ht="18" customHeight="1" x14ac:dyDescent="0.2">
      <c r="B7" s="52" t="s">
        <v>29</v>
      </c>
      <c r="C7" s="53" t="s">
        <v>15</v>
      </c>
      <c r="D7" s="54">
        <v>449893058000</v>
      </c>
      <c r="E7" s="54">
        <v>0</v>
      </c>
      <c r="F7" s="54">
        <v>0</v>
      </c>
      <c r="G7" s="54">
        <v>449893058000</v>
      </c>
      <c r="H7" s="54">
        <f>+H8+H10+H19</f>
        <v>12185542998</v>
      </c>
      <c r="I7" s="54">
        <f>+I8+I10+I19</f>
        <v>445764592720</v>
      </c>
      <c r="J7" s="55">
        <v>0.99080000000000001</v>
      </c>
      <c r="K7" s="54">
        <v>4128465280</v>
      </c>
      <c r="M7" s="56"/>
      <c r="N7" s="49"/>
    </row>
    <row r="8" spans="2:14" s="4" customFormat="1" x14ac:dyDescent="0.2">
      <c r="B8" s="19" t="s">
        <v>30</v>
      </c>
      <c r="C8" s="20" t="s">
        <v>14</v>
      </c>
      <c r="D8" s="21">
        <v>332477316000</v>
      </c>
      <c r="E8" s="21">
        <v>0</v>
      </c>
      <c r="F8" s="21">
        <v>0</v>
      </c>
      <c r="G8" s="21">
        <v>332477316000</v>
      </c>
      <c r="H8" s="21">
        <v>0</v>
      </c>
      <c r="I8" s="21">
        <f>+I9</f>
        <v>428922046000</v>
      </c>
      <c r="J8" s="22">
        <v>1.2900999999999998</v>
      </c>
      <c r="K8" s="21">
        <v>-96444730000</v>
      </c>
      <c r="M8" s="56"/>
      <c r="N8" s="49"/>
    </row>
    <row r="9" spans="2:14" s="4" customFormat="1" x14ac:dyDescent="0.2">
      <c r="B9" s="23" t="s">
        <v>31</v>
      </c>
      <c r="C9" s="24" t="s">
        <v>13</v>
      </c>
      <c r="D9" s="25">
        <v>332477316000</v>
      </c>
      <c r="E9" s="25">
        <v>0</v>
      </c>
      <c r="F9" s="25">
        <v>0</v>
      </c>
      <c r="G9" s="25">
        <v>332477316000</v>
      </c>
      <c r="H9" s="25">
        <v>0</v>
      </c>
      <c r="I9" s="25">
        <v>428922046000</v>
      </c>
      <c r="J9" s="26">
        <v>1.2900999999999998</v>
      </c>
      <c r="K9" s="25">
        <v>-96444730000</v>
      </c>
      <c r="M9" s="56"/>
      <c r="N9" s="49"/>
    </row>
    <row r="10" spans="2:14" s="4" customFormat="1" x14ac:dyDescent="0.2">
      <c r="B10" s="19" t="s">
        <v>32</v>
      </c>
      <c r="C10" s="20" t="s">
        <v>12</v>
      </c>
      <c r="D10" s="21">
        <v>116176982000</v>
      </c>
      <c r="E10" s="21">
        <v>0</v>
      </c>
      <c r="F10" s="21">
        <v>0</v>
      </c>
      <c r="G10" s="21">
        <v>116176982000</v>
      </c>
      <c r="H10" s="21">
        <v>0</v>
      </c>
      <c r="I10" s="21">
        <f>+I14+I18</f>
        <v>4280185666</v>
      </c>
      <c r="J10" s="22">
        <v>3.6799999999999999E-2</v>
      </c>
      <c r="K10" s="21">
        <v>111896796334</v>
      </c>
      <c r="M10" s="56"/>
      <c r="N10" s="49"/>
    </row>
    <row r="11" spans="2:14" s="4" customFormat="1" x14ac:dyDescent="0.2">
      <c r="B11" s="27" t="s">
        <v>33</v>
      </c>
      <c r="C11" s="28" t="s">
        <v>11</v>
      </c>
      <c r="D11" s="29">
        <v>116176982000</v>
      </c>
      <c r="E11" s="29">
        <v>0</v>
      </c>
      <c r="F11" s="29">
        <v>0</v>
      </c>
      <c r="G11" s="29">
        <v>116176982000</v>
      </c>
      <c r="H11" s="29">
        <v>0</v>
      </c>
      <c r="I11" s="29">
        <v>4280185666</v>
      </c>
      <c r="J11" s="26">
        <v>3.6799999999999999E-2</v>
      </c>
      <c r="K11" s="29">
        <v>111896796334</v>
      </c>
      <c r="M11" s="56"/>
      <c r="N11" s="49"/>
    </row>
    <row r="12" spans="2:14" s="4" customFormat="1" ht="16.5" customHeight="1" x14ac:dyDescent="0.2">
      <c r="B12" s="27" t="s">
        <v>34</v>
      </c>
      <c r="C12" s="28" t="s">
        <v>10</v>
      </c>
      <c r="D12" s="29">
        <v>49890376000</v>
      </c>
      <c r="E12" s="29">
        <v>0</v>
      </c>
      <c r="F12" s="29">
        <v>0</v>
      </c>
      <c r="G12" s="29">
        <v>49890376000</v>
      </c>
      <c r="H12" s="29">
        <v>0</v>
      </c>
      <c r="I12" s="29">
        <v>272457984</v>
      </c>
      <c r="J12" s="30">
        <v>5.5000000000000005E-3</v>
      </c>
      <c r="K12" s="29">
        <v>49617918016</v>
      </c>
      <c r="M12" s="56"/>
      <c r="N12" s="49"/>
    </row>
    <row r="13" spans="2:14" s="4" customFormat="1" ht="15.75" customHeight="1" x14ac:dyDescent="0.2">
      <c r="B13" s="27" t="s">
        <v>35</v>
      </c>
      <c r="C13" s="28" t="s">
        <v>9</v>
      </c>
      <c r="D13" s="29">
        <v>49890376000</v>
      </c>
      <c r="E13" s="29">
        <v>0</v>
      </c>
      <c r="F13" s="29">
        <v>0</v>
      </c>
      <c r="G13" s="29">
        <v>49890376000</v>
      </c>
      <c r="H13" s="29">
        <v>0</v>
      </c>
      <c r="I13" s="29">
        <v>272457984</v>
      </c>
      <c r="J13" s="26">
        <v>5.5000000000000005E-3</v>
      </c>
      <c r="K13" s="29">
        <v>49617918016</v>
      </c>
      <c r="M13" s="56"/>
      <c r="N13" s="49"/>
    </row>
    <row r="14" spans="2:14" s="4" customFormat="1" x14ac:dyDescent="0.2">
      <c r="B14" s="31" t="s">
        <v>36</v>
      </c>
      <c r="C14" s="32" t="s">
        <v>8</v>
      </c>
      <c r="D14" s="25">
        <v>49890376000</v>
      </c>
      <c r="E14" s="25">
        <v>0</v>
      </c>
      <c r="F14" s="25">
        <v>0</v>
      </c>
      <c r="G14" s="25">
        <v>49890376000</v>
      </c>
      <c r="H14" s="25">
        <v>0</v>
      </c>
      <c r="I14" s="25">
        <v>272457984</v>
      </c>
      <c r="J14" s="26">
        <v>5.5000000000000005E-3</v>
      </c>
      <c r="K14" s="25">
        <v>49617918016</v>
      </c>
      <c r="M14" s="56"/>
      <c r="N14" s="49"/>
    </row>
    <row r="15" spans="2:14" s="4" customFormat="1" ht="14.25" customHeight="1" x14ac:dyDescent="0.2">
      <c r="B15" s="27" t="s">
        <v>37</v>
      </c>
      <c r="C15" s="33" t="s">
        <v>7</v>
      </c>
      <c r="D15" s="29">
        <v>66286606000</v>
      </c>
      <c r="E15" s="29">
        <v>0</v>
      </c>
      <c r="F15" s="29">
        <v>0</v>
      </c>
      <c r="G15" s="29">
        <v>66286606000</v>
      </c>
      <c r="H15" s="29">
        <v>0</v>
      </c>
      <c r="I15" s="29">
        <v>4007727682</v>
      </c>
      <c r="J15" s="30">
        <v>6.0499999999999998E-2</v>
      </c>
      <c r="K15" s="29">
        <v>62278878318</v>
      </c>
      <c r="M15" s="56"/>
      <c r="N15" s="49"/>
    </row>
    <row r="16" spans="2:14" s="4" customFormat="1" x14ac:dyDescent="0.2">
      <c r="B16" s="27" t="s">
        <v>38</v>
      </c>
      <c r="C16" s="33" t="s">
        <v>6</v>
      </c>
      <c r="D16" s="29">
        <v>66286606000</v>
      </c>
      <c r="E16" s="29">
        <v>0</v>
      </c>
      <c r="F16" s="29">
        <v>0</v>
      </c>
      <c r="G16" s="29">
        <v>66286606000</v>
      </c>
      <c r="H16" s="29">
        <v>0</v>
      </c>
      <c r="I16" s="29">
        <v>4007727682</v>
      </c>
      <c r="J16" s="30">
        <v>6.0499999999999998E-2</v>
      </c>
      <c r="K16" s="29">
        <v>62278878318</v>
      </c>
      <c r="M16" s="56"/>
      <c r="N16" s="49"/>
    </row>
    <row r="17" spans="2:16" s="4" customFormat="1" x14ac:dyDescent="0.2">
      <c r="B17" s="34" t="s">
        <v>39</v>
      </c>
      <c r="C17" s="33" t="s">
        <v>5</v>
      </c>
      <c r="D17" s="29">
        <v>66286606000</v>
      </c>
      <c r="E17" s="29">
        <v>0</v>
      </c>
      <c r="F17" s="29">
        <v>0</v>
      </c>
      <c r="G17" s="29">
        <v>66286606000</v>
      </c>
      <c r="H17" s="29">
        <v>0</v>
      </c>
      <c r="I17" s="29">
        <v>4007727682</v>
      </c>
      <c r="J17" s="30">
        <v>6.0499999999999998E-2</v>
      </c>
      <c r="K17" s="29">
        <v>62278878318</v>
      </c>
      <c r="M17" s="56"/>
      <c r="N17" s="49"/>
    </row>
    <row r="18" spans="2:16" s="4" customFormat="1" x14ac:dyDescent="0.2">
      <c r="B18" s="31" t="s">
        <v>40</v>
      </c>
      <c r="C18" s="32" t="s">
        <v>4</v>
      </c>
      <c r="D18" s="25">
        <v>66286606000</v>
      </c>
      <c r="E18" s="25">
        <v>0</v>
      </c>
      <c r="F18" s="25">
        <v>0</v>
      </c>
      <c r="G18" s="25">
        <v>66286606000</v>
      </c>
      <c r="H18" s="25">
        <v>0</v>
      </c>
      <c r="I18" s="25">
        <v>4007727682</v>
      </c>
      <c r="J18" s="26">
        <v>6.0499999999999998E-2</v>
      </c>
      <c r="K18" s="25">
        <v>62278878318</v>
      </c>
      <c r="M18" s="56"/>
      <c r="N18" s="49"/>
    </row>
    <row r="19" spans="2:16" s="4" customFormat="1" x14ac:dyDescent="0.2">
      <c r="B19" s="19" t="s">
        <v>41</v>
      </c>
      <c r="C19" s="35" t="s">
        <v>3</v>
      </c>
      <c r="D19" s="21">
        <v>1238760000</v>
      </c>
      <c r="E19" s="21">
        <v>0</v>
      </c>
      <c r="F19" s="21">
        <v>0</v>
      </c>
      <c r="G19" s="21">
        <v>1238760000</v>
      </c>
      <c r="H19" s="21">
        <v>12185542998</v>
      </c>
      <c r="I19" s="21">
        <f>+I21</f>
        <v>12562361054</v>
      </c>
      <c r="J19" s="22">
        <v>10.1411</v>
      </c>
      <c r="K19" s="21">
        <v>-11323601054</v>
      </c>
      <c r="M19" s="56"/>
      <c r="N19" s="49"/>
    </row>
    <row r="20" spans="2:16" s="4" customFormat="1" x14ac:dyDescent="0.2">
      <c r="B20" s="27" t="s">
        <v>42</v>
      </c>
      <c r="C20" s="28" t="s">
        <v>2</v>
      </c>
      <c r="D20" s="29">
        <v>1238760000</v>
      </c>
      <c r="E20" s="29">
        <v>0</v>
      </c>
      <c r="F20" s="29">
        <v>0</v>
      </c>
      <c r="G20" s="29">
        <v>1238760000</v>
      </c>
      <c r="H20" s="29">
        <v>12185542998</v>
      </c>
      <c r="I20" s="29">
        <v>12562361054</v>
      </c>
      <c r="J20" s="30">
        <v>10.1411</v>
      </c>
      <c r="K20" s="29">
        <v>-11323601054</v>
      </c>
      <c r="M20" s="56"/>
      <c r="N20" s="49"/>
    </row>
    <row r="21" spans="2:16" s="4" customFormat="1" x14ac:dyDescent="0.2">
      <c r="B21" s="27" t="s">
        <v>43</v>
      </c>
      <c r="C21" s="28" t="s">
        <v>1</v>
      </c>
      <c r="D21" s="29">
        <v>1238760000</v>
      </c>
      <c r="E21" s="29">
        <v>0</v>
      </c>
      <c r="F21" s="29">
        <v>0</v>
      </c>
      <c r="G21" s="29">
        <v>1238760000</v>
      </c>
      <c r="H21" s="29">
        <v>12185542998</v>
      </c>
      <c r="I21" s="29">
        <v>12562361054</v>
      </c>
      <c r="J21" s="30">
        <v>10.1411</v>
      </c>
      <c r="K21" s="29">
        <v>-11323601054</v>
      </c>
      <c r="M21" s="56"/>
      <c r="N21" s="49"/>
    </row>
    <row r="22" spans="2:16" s="4" customFormat="1" ht="30" customHeight="1" x14ac:dyDescent="0.25">
      <c r="B22" s="51" t="s">
        <v>0</v>
      </c>
      <c r="C22" s="36"/>
      <c r="D22" s="37">
        <f>+D8+D10+D19</f>
        <v>449893058000</v>
      </c>
      <c r="E22" s="37">
        <f t="shared" ref="E22" si="0">+E8+E10+E19</f>
        <v>0</v>
      </c>
      <c r="F22" s="37">
        <f>+F8+F10+F19</f>
        <v>0</v>
      </c>
      <c r="G22" s="37">
        <f>+G8+G10+G19</f>
        <v>449893058000</v>
      </c>
      <c r="H22" s="37">
        <v>12185542998</v>
      </c>
      <c r="I22" s="37">
        <f>+I8+I10+I19</f>
        <v>445764592720</v>
      </c>
      <c r="J22" s="57">
        <v>0.99080000000000001</v>
      </c>
      <c r="K22" s="37">
        <v>4128465280</v>
      </c>
      <c r="M22" s="48"/>
    </row>
    <row r="23" spans="2:16" x14ac:dyDescent="0.2">
      <c r="I23" s="5"/>
    </row>
    <row r="24" spans="2:16" hidden="1" x14ac:dyDescent="0.2">
      <c r="D24" s="7">
        <f>+D22-[1]BASE!D19</f>
        <v>31733124000</v>
      </c>
      <c r="E24" s="7">
        <f>+E22-[1]BASE!G19</f>
        <v>0</v>
      </c>
      <c r="F24" s="7">
        <f>+F22-[1]BASE!H19</f>
        <v>-293935200822</v>
      </c>
      <c r="G24" s="7">
        <f>+G22-[1]BASE!I19</f>
        <v>-262202076822</v>
      </c>
      <c r="H24" s="7">
        <f>+H22-[1]BASE!L19</f>
        <v>1439188919</v>
      </c>
      <c r="I24" s="7">
        <f>+I22-[1]BASE!M19</f>
        <v>-97756950191</v>
      </c>
      <c r="J24" s="7">
        <f>+J22-[1]BASE!O19</f>
        <v>0.22750000000000004</v>
      </c>
      <c r="K24" s="7">
        <f>+K22-[1]BASE!Q19</f>
        <v>-164445126631</v>
      </c>
    </row>
    <row r="25" spans="2:16" x14ac:dyDescent="0.2">
      <c r="D25" s="7"/>
      <c r="E25" s="7"/>
      <c r="F25" s="7"/>
      <c r="G25" s="7"/>
      <c r="H25" s="7"/>
      <c r="I25" s="7"/>
      <c r="J25" s="7"/>
      <c r="K25" s="7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58"/>
      <c r="H29" s="59"/>
      <c r="I29" s="59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39" t="s">
        <v>46</v>
      </c>
      <c r="G30" s="14"/>
      <c r="H30" s="40" t="s">
        <v>44</v>
      </c>
      <c r="I30" s="41"/>
      <c r="J30" s="42"/>
      <c r="K30" s="43"/>
      <c r="M30" s="44"/>
      <c r="O30" s="45"/>
      <c r="P30" s="44"/>
    </row>
    <row r="31" spans="2:16" s="10" customFormat="1" ht="12.75" x14ac:dyDescent="0.2">
      <c r="D31" s="46" t="s">
        <v>27</v>
      </c>
      <c r="G31" s="14"/>
      <c r="H31" s="47" t="s">
        <v>45</v>
      </c>
      <c r="I31" s="60"/>
      <c r="J31" s="61"/>
      <c r="K31" s="61"/>
      <c r="M31" s="44"/>
      <c r="O31" s="15"/>
      <c r="P31" s="44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7EA2-4C2C-4A13-A4CC-7889C4488174}">
  <sheetPr>
    <pageSetUpPr fitToPage="1"/>
  </sheetPr>
  <dimension ref="B1:P42"/>
  <sheetViews>
    <sheetView zoomScale="115" zoomScaleNormal="115" zoomScaleSheetLayoutView="100" workbookViewId="0">
      <selection activeCell="B2" sqref="B2:K2"/>
    </sheetView>
  </sheetViews>
  <sheetFormatPr baseColWidth="10" defaultColWidth="11.42578125" defaultRowHeight="14.25" x14ac:dyDescent="0.2"/>
  <cols>
    <col min="1" max="1" width="7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 x14ac:dyDescent="0.25">
      <c r="B1" s="62" t="s">
        <v>28</v>
      </c>
      <c r="C1" s="62"/>
      <c r="D1" s="62"/>
      <c r="E1" s="62"/>
      <c r="F1" s="62"/>
      <c r="G1" s="62"/>
      <c r="H1" s="62"/>
      <c r="I1" s="62"/>
      <c r="J1" s="62"/>
      <c r="K1" s="62"/>
    </row>
    <row r="2" spans="2:14" ht="24.75" customHeight="1" x14ac:dyDescent="0.2">
      <c r="B2" s="63" t="s">
        <v>50</v>
      </c>
      <c r="C2" s="63"/>
      <c r="D2" s="63"/>
      <c r="E2" s="63"/>
      <c r="F2" s="63"/>
      <c r="G2" s="63"/>
      <c r="H2" s="63"/>
      <c r="I2" s="63"/>
      <c r="J2" s="63"/>
      <c r="K2" s="63"/>
    </row>
    <row r="3" spans="2:14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 x14ac:dyDescent="0.2">
      <c r="B5" s="64" t="s">
        <v>26</v>
      </c>
      <c r="C5" s="64"/>
      <c r="D5" s="64" t="s">
        <v>25</v>
      </c>
      <c r="E5" s="65" t="s">
        <v>24</v>
      </c>
      <c r="F5" s="65"/>
      <c r="G5" s="64" t="s">
        <v>23</v>
      </c>
      <c r="H5" s="65" t="s">
        <v>22</v>
      </c>
      <c r="I5" s="65"/>
      <c r="J5" s="64" t="s">
        <v>21</v>
      </c>
      <c r="K5" s="66" t="s">
        <v>20</v>
      </c>
    </row>
    <row r="6" spans="2:14" ht="48.75" customHeight="1" x14ac:dyDescent="0.2">
      <c r="B6" s="50" t="s">
        <v>19</v>
      </c>
      <c r="C6" s="50" t="s">
        <v>18</v>
      </c>
      <c r="D6" s="64"/>
      <c r="E6" s="50" t="s">
        <v>17</v>
      </c>
      <c r="F6" s="50" t="s">
        <v>16</v>
      </c>
      <c r="G6" s="64"/>
      <c r="H6" s="50" t="s">
        <v>17</v>
      </c>
      <c r="I6" s="50" t="s">
        <v>16</v>
      </c>
      <c r="J6" s="64"/>
      <c r="K6" s="66"/>
    </row>
    <row r="7" spans="2:14" s="18" customFormat="1" ht="18" customHeight="1" x14ac:dyDescent="0.2">
      <c r="B7" s="52" t="s">
        <v>29</v>
      </c>
      <c r="C7" s="53" t="s">
        <v>15</v>
      </c>
      <c r="D7" s="54">
        <v>449893058000</v>
      </c>
      <c r="E7" s="54">
        <v>0</v>
      </c>
      <c r="F7" s="54">
        <v>0</v>
      </c>
      <c r="G7" s="54">
        <v>449893058000</v>
      </c>
      <c r="H7" s="54">
        <v>322625465</v>
      </c>
      <c r="I7" s="54">
        <v>446087218185</v>
      </c>
      <c r="J7" s="55">
        <v>0.99150000000000005</v>
      </c>
      <c r="K7" s="54">
        <v>3805839815</v>
      </c>
      <c r="M7" s="56"/>
      <c r="N7" s="49"/>
    </row>
    <row r="8" spans="2:14" s="4" customFormat="1" x14ac:dyDescent="0.2">
      <c r="B8" s="19" t="s">
        <v>30</v>
      </c>
      <c r="C8" s="20" t="s">
        <v>14</v>
      </c>
      <c r="D8" s="21">
        <v>332477316000</v>
      </c>
      <c r="E8" s="21">
        <v>0</v>
      </c>
      <c r="F8" s="21">
        <v>0</v>
      </c>
      <c r="G8" s="21">
        <v>332477316000</v>
      </c>
      <c r="H8" s="21">
        <v>0</v>
      </c>
      <c r="I8" s="21">
        <v>428922046000</v>
      </c>
      <c r="J8" s="22">
        <v>1.2900999999999998</v>
      </c>
      <c r="K8" s="21">
        <v>-96444730000</v>
      </c>
      <c r="M8" s="56"/>
      <c r="N8" s="49"/>
    </row>
    <row r="9" spans="2:14" s="4" customFormat="1" x14ac:dyDescent="0.2">
      <c r="B9" s="23" t="s">
        <v>31</v>
      </c>
      <c r="C9" s="24" t="s">
        <v>13</v>
      </c>
      <c r="D9" s="25">
        <v>332477316000</v>
      </c>
      <c r="E9" s="25">
        <v>0</v>
      </c>
      <c r="F9" s="25">
        <v>0</v>
      </c>
      <c r="G9" s="25">
        <v>332477316000</v>
      </c>
      <c r="H9" s="25">
        <v>0</v>
      </c>
      <c r="I9" s="25">
        <v>428922046000</v>
      </c>
      <c r="J9" s="26">
        <v>1.2900999999999998</v>
      </c>
      <c r="K9" s="25">
        <v>-96444730000</v>
      </c>
      <c r="M9" s="56"/>
      <c r="N9" s="49"/>
    </row>
    <row r="10" spans="2:14" s="4" customFormat="1" x14ac:dyDescent="0.2">
      <c r="B10" s="19" t="s">
        <v>32</v>
      </c>
      <c r="C10" s="20" t="s">
        <v>12</v>
      </c>
      <c r="D10" s="21">
        <v>116176982000</v>
      </c>
      <c r="E10" s="21">
        <v>0</v>
      </c>
      <c r="F10" s="21">
        <v>0</v>
      </c>
      <c r="G10" s="21">
        <v>116176982000</v>
      </c>
      <c r="H10" s="21">
        <v>191089952</v>
      </c>
      <c r="I10" s="21">
        <v>4471275618</v>
      </c>
      <c r="J10" s="22">
        <v>3.85E-2</v>
      </c>
      <c r="K10" s="21">
        <v>111705706382</v>
      </c>
      <c r="M10" s="56"/>
      <c r="N10" s="49"/>
    </row>
    <row r="11" spans="2:14" s="4" customFormat="1" x14ac:dyDescent="0.2">
      <c r="B11" s="27" t="s">
        <v>33</v>
      </c>
      <c r="C11" s="28" t="s">
        <v>11</v>
      </c>
      <c r="D11" s="29">
        <v>116176982000</v>
      </c>
      <c r="E11" s="29">
        <v>0</v>
      </c>
      <c r="F11" s="29">
        <v>0</v>
      </c>
      <c r="G11" s="29">
        <v>116176982000</v>
      </c>
      <c r="H11" s="29">
        <v>191089952</v>
      </c>
      <c r="I11" s="29">
        <v>4471275618</v>
      </c>
      <c r="J11" s="26">
        <v>3.85E-2</v>
      </c>
      <c r="K11" s="29">
        <v>111705706382</v>
      </c>
      <c r="M11" s="56"/>
      <c r="N11" s="49"/>
    </row>
    <row r="12" spans="2:14" s="4" customFormat="1" ht="16.5" customHeight="1" x14ac:dyDescent="0.2">
      <c r="B12" s="27" t="s">
        <v>34</v>
      </c>
      <c r="C12" s="28" t="s">
        <v>10</v>
      </c>
      <c r="D12" s="29">
        <v>49890376000</v>
      </c>
      <c r="E12" s="29">
        <v>0</v>
      </c>
      <c r="F12" s="29">
        <v>0</v>
      </c>
      <c r="G12" s="29">
        <v>49890376000</v>
      </c>
      <c r="H12" s="29">
        <v>191089952</v>
      </c>
      <c r="I12" s="29">
        <v>463547936</v>
      </c>
      <c r="J12" s="30">
        <v>9.300000000000001E-3</v>
      </c>
      <c r="K12" s="29">
        <v>49426828064</v>
      </c>
      <c r="M12" s="56"/>
      <c r="N12" s="49"/>
    </row>
    <row r="13" spans="2:14" s="4" customFormat="1" ht="15.75" customHeight="1" x14ac:dyDescent="0.2">
      <c r="B13" s="27" t="s">
        <v>35</v>
      </c>
      <c r="C13" s="28" t="s">
        <v>9</v>
      </c>
      <c r="D13" s="29">
        <v>49890376000</v>
      </c>
      <c r="E13" s="29">
        <v>0</v>
      </c>
      <c r="F13" s="29">
        <v>0</v>
      </c>
      <c r="G13" s="29">
        <v>49890376000</v>
      </c>
      <c r="H13" s="29">
        <v>191089952</v>
      </c>
      <c r="I13" s="29">
        <v>463547936</v>
      </c>
      <c r="J13" s="26">
        <v>9.300000000000001E-3</v>
      </c>
      <c r="K13" s="29">
        <v>49426828064</v>
      </c>
      <c r="M13" s="56"/>
      <c r="N13" s="49"/>
    </row>
    <row r="14" spans="2:14" s="4" customFormat="1" x14ac:dyDescent="0.2">
      <c r="B14" s="31" t="s">
        <v>36</v>
      </c>
      <c r="C14" s="32" t="s">
        <v>8</v>
      </c>
      <c r="D14" s="25">
        <v>49890376000</v>
      </c>
      <c r="E14" s="25">
        <v>0</v>
      </c>
      <c r="F14" s="25">
        <v>0</v>
      </c>
      <c r="G14" s="25">
        <v>49890376000</v>
      </c>
      <c r="H14" s="25">
        <v>191089952</v>
      </c>
      <c r="I14" s="25">
        <v>463547936</v>
      </c>
      <c r="J14" s="26">
        <v>9.300000000000001E-3</v>
      </c>
      <c r="K14" s="25">
        <v>49426828064</v>
      </c>
      <c r="M14" s="56"/>
      <c r="N14" s="49"/>
    </row>
    <row r="15" spans="2:14" s="4" customFormat="1" ht="14.25" customHeight="1" x14ac:dyDescent="0.2">
      <c r="B15" s="27" t="s">
        <v>37</v>
      </c>
      <c r="C15" s="33" t="s">
        <v>7</v>
      </c>
      <c r="D15" s="29">
        <v>66286606000</v>
      </c>
      <c r="E15" s="29">
        <v>0</v>
      </c>
      <c r="F15" s="29">
        <v>0</v>
      </c>
      <c r="G15" s="29">
        <v>66286606000</v>
      </c>
      <c r="H15" s="29">
        <v>0</v>
      </c>
      <c r="I15" s="29">
        <v>4007727682</v>
      </c>
      <c r="J15" s="30">
        <v>6.0499999999999998E-2</v>
      </c>
      <c r="K15" s="29">
        <v>62278878318</v>
      </c>
      <c r="M15" s="56"/>
      <c r="N15" s="49"/>
    </row>
    <row r="16" spans="2:14" s="4" customFormat="1" x14ac:dyDescent="0.2">
      <c r="B16" s="27" t="s">
        <v>38</v>
      </c>
      <c r="C16" s="33" t="s">
        <v>6</v>
      </c>
      <c r="D16" s="29">
        <v>66286606000</v>
      </c>
      <c r="E16" s="29">
        <v>0</v>
      </c>
      <c r="F16" s="29">
        <v>0</v>
      </c>
      <c r="G16" s="29">
        <v>66286606000</v>
      </c>
      <c r="H16" s="29">
        <v>0</v>
      </c>
      <c r="I16" s="29">
        <v>4007727682</v>
      </c>
      <c r="J16" s="30">
        <v>6.0499999999999998E-2</v>
      </c>
      <c r="K16" s="29">
        <v>62278878318</v>
      </c>
      <c r="M16" s="56"/>
      <c r="N16" s="49"/>
    </row>
    <row r="17" spans="2:16" s="4" customFormat="1" x14ac:dyDescent="0.2">
      <c r="B17" s="34" t="s">
        <v>39</v>
      </c>
      <c r="C17" s="33" t="s">
        <v>5</v>
      </c>
      <c r="D17" s="29">
        <v>66286606000</v>
      </c>
      <c r="E17" s="29">
        <v>0</v>
      </c>
      <c r="F17" s="29">
        <v>0</v>
      </c>
      <c r="G17" s="29">
        <v>66286606000</v>
      </c>
      <c r="H17" s="29">
        <v>0</v>
      </c>
      <c r="I17" s="29">
        <v>4007727682</v>
      </c>
      <c r="J17" s="30">
        <v>6.0499999999999998E-2</v>
      </c>
      <c r="K17" s="29">
        <v>62278878318</v>
      </c>
      <c r="M17" s="56"/>
      <c r="N17" s="49"/>
    </row>
    <row r="18" spans="2:16" s="4" customFormat="1" x14ac:dyDescent="0.2">
      <c r="B18" s="31" t="s">
        <v>40</v>
      </c>
      <c r="C18" s="32" t="s">
        <v>4</v>
      </c>
      <c r="D18" s="25">
        <v>66286606000</v>
      </c>
      <c r="E18" s="25">
        <v>0</v>
      </c>
      <c r="F18" s="25">
        <v>0</v>
      </c>
      <c r="G18" s="25">
        <v>66286606000</v>
      </c>
      <c r="H18" s="25">
        <v>0</v>
      </c>
      <c r="I18" s="25">
        <v>4007727682</v>
      </c>
      <c r="J18" s="26">
        <v>6.0499999999999998E-2</v>
      </c>
      <c r="K18" s="25">
        <v>62278878318</v>
      </c>
      <c r="M18" s="56"/>
      <c r="N18" s="49"/>
    </row>
    <row r="19" spans="2:16" s="4" customFormat="1" x14ac:dyDescent="0.2">
      <c r="B19" s="19" t="s">
        <v>41</v>
      </c>
      <c r="C19" s="35" t="s">
        <v>3</v>
      </c>
      <c r="D19" s="21">
        <v>1238760000</v>
      </c>
      <c r="E19" s="21">
        <v>0</v>
      </c>
      <c r="F19" s="21">
        <v>0</v>
      </c>
      <c r="G19" s="21">
        <v>1238760000</v>
      </c>
      <c r="H19" s="21">
        <v>131535513</v>
      </c>
      <c r="I19" s="21">
        <v>12693896567</v>
      </c>
      <c r="J19" s="22">
        <v>10.247300000000001</v>
      </c>
      <c r="K19" s="21">
        <v>-11455136567</v>
      </c>
      <c r="M19" s="56"/>
      <c r="N19" s="49"/>
    </row>
    <row r="20" spans="2:16" s="4" customFormat="1" x14ac:dyDescent="0.2">
      <c r="B20" s="27" t="s">
        <v>42</v>
      </c>
      <c r="C20" s="28" t="s">
        <v>2</v>
      </c>
      <c r="D20" s="29">
        <v>1238760000</v>
      </c>
      <c r="E20" s="29">
        <v>0</v>
      </c>
      <c r="F20" s="29">
        <v>0</v>
      </c>
      <c r="G20" s="29">
        <v>1238760000</v>
      </c>
      <c r="H20" s="29">
        <v>131535513</v>
      </c>
      <c r="I20" s="29">
        <v>12693896567</v>
      </c>
      <c r="J20" s="30">
        <v>10.247300000000001</v>
      </c>
      <c r="K20" s="29">
        <v>-11455136567</v>
      </c>
      <c r="M20" s="56"/>
      <c r="N20" s="49"/>
    </row>
    <row r="21" spans="2:16" s="4" customFormat="1" x14ac:dyDescent="0.2">
      <c r="B21" s="27" t="s">
        <v>43</v>
      </c>
      <c r="C21" s="28" t="s">
        <v>1</v>
      </c>
      <c r="D21" s="29">
        <v>1238760000</v>
      </c>
      <c r="E21" s="29">
        <v>0</v>
      </c>
      <c r="F21" s="29">
        <v>0</v>
      </c>
      <c r="G21" s="29">
        <v>1238760000</v>
      </c>
      <c r="H21" s="29">
        <v>131535513</v>
      </c>
      <c r="I21" s="29">
        <v>12693896567</v>
      </c>
      <c r="J21" s="30">
        <v>10.247300000000001</v>
      </c>
      <c r="K21" s="29">
        <v>-11455136567</v>
      </c>
      <c r="M21" s="56"/>
      <c r="N21" s="49"/>
    </row>
    <row r="22" spans="2:16" s="4" customFormat="1" ht="30" customHeight="1" x14ac:dyDescent="0.25">
      <c r="B22" s="51" t="s">
        <v>0</v>
      </c>
      <c r="C22" s="36"/>
      <c r="D22" s="37">
        <f>+D8+D10+D19</f>
        <v>449893058000</v>
      </c>
      <c r="E22" s="37">
        <f t="shared" ref="E22" si="0">+E8+E10+E19</f>
        <v>0</v>
      </c>
      <c r="F22" s="37">
        <f>+F8+F10+F19</f>
        <v>0</v>
      </c>
      <c r="G22" s="37">
        <f>+G8+G10+G19</f>
        <v>449893058000</v>
      </c>
      <c r="H22" s="37">
        <v>322625465</v>
      </c>
      <c r="I22" s="37">
        <v>446087218185</v>
      </c>
      <c r="J22" s="57">
        <v>0.99150000000000005</v>
      </c>
      <c r="K22" s="37">
        <v>3805839815</v>
      </c>
      <c r="M22" s="48"/>
    </row>
    <row r="23" spans="2:16" x14ac:dyDescent="0.2">
      <c r="I23" s="5"/>
    </row>
    <row r="24" spans="2:16" hidden="1" x14ac:dyDescent="0.2">
      <c r="D24" s="7">
        <f>+D22-[1]BASE!D19</f>
        <v>31733124000</v>
      </c>
      <c r="E24" s="7">
        <f>+E22-[1]BASE!G19</f>
        <v>0</v>
      </c>
      <c r="F24" s="7">
        <f>+F22-[1]BASE!H19</f>
        <v>-293935200822</v>
      </c>
      <c r="G24" s="7">
        <f>+G22-[1]BASE!I19</f>
        <v>-262202076822</v>
      </c>
      <c r="H24" s="7">
        <f>+H22-[1]BASE!L19</f>
        <v>-10423728614</v>
      </c>
      <c r="I24" s="7">
        <f>+I22-[1]BASE!M19</f>
        <v>-97434324726</v>
      </c>
      <c r="J24" s="7">
        <f>+J22-[1]BASE!O19</f>
        <v>0.22820000000000007</v>
      </c>
      <c r="K24" s="7">
        <f>+K22-[1]BASE!Q19</f>
        <v>-164767752096</v>
      </c>
    </row>
    <row r="25" spans="2:16" x14ac:dyDescent="0.2">
      <c r="D25" s="7"/>
      <c r="E25" s="7"/>
      <c r="F25" s="7"/>
      <c r="G25" s="7"/>
      <c r="H25" s="7"/>
      <c r="I25" s="7"/>
      <c r="J25" s="7"/>
      <c r="K25" s="7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58"/>
      <c r="H29" s="59"/>
      <c r="I29" s="59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39" t="s">
        <v>46</v>
      </c>
      <c r="G30" s="14"/>
      <c r="H30" s="40" t="s">
        <v>44</v>
      </c>
      <c r="I30" s="41"/>
      <c r="J30" s="42"/>
      <c r="K30" s="43"/>
      <c r="M30" s="44"/>
      <c r="O30" s="45"/>
      <c r="P30" s="44"/>
    </row>
    <row r="31" spans="2:16" s="10" customFormat="1" ht="12.75" x14ac:dyDescent="0.2">
      <c r="D31" s="46" t="s">
        <v>27</v>
      </c>
      <c r="G31" s="14"/>
      <c r="H31" s="47" t="s">
        <v>45</v>
      </c>
      <c r="I31" s="60"/>
      <c r="J31" s="61"/>
      <c r="K31" s="61"/>
      <c r="M31" s="44"/>
      <c r="O31" s="15"/>
      <c r="P31" s="44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63D99-D224-4FB0-94FF-906F40E90C77}">
  <sheetPr>
    <pageSetUpPr fitToPage="1"/>
  </sheetPr>
  <dimension ref="B1:P42"/>
  <sheetViews>
    <sheetView tabSelected="1" zoomScale="115" zoomScaleNormal="115" zoomScaleSheetLayoutView="100" workbookViewId="0">
      <selection activeCell="K22" sqref="K22"/>
    </sheetView>
  </sheetViews>
  <sheetFormatPr baseColWidth="10" defaultColWidth="11.42578125" defaultRowHeight="14.25" x14ac:dyDescent="0.2"/>
  <cols>
    <col min="1" max="1" width="7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 x14ac:dyDescent="0.25">
      <c r="B1" s="62" t="s">
        <v>28</v>
      </c>
      <c r="C1" s="62"/>
      <c r="D1" s="62"/>
      <c r="E1" s="62"/>
      <c r="F1" s="62"/>
      <c r="G1" s="62"/>
      <c r="H1" s="62"/>
      <c r="I1" s="62"/>
      <c r="J1" s="62"/>
      <c r="K1" s="62"/>
    </row>
    <row r="2" spans="2:14" ht="24.75" customHeight="1" x14ac:dyDescent="0.2">
      <c r="B2" s="63" t="s">
        <v>51</v>
      </c>
      <c r="C2" s="63"/>
      <c r="D2" s="63"/>
      <c r="E2" s="63"/>
      <c r="F2" s="63"/>
      <c r="G2" s="63"/>
      <c r="H2" s="63"/>
      <c r="I2" s="63"/>
      <c r="J2" s="63"/>
      <c r="K2" s="63"/>
    </row>
    <row r="3" spans="2:14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 x14ac:dyDescent="0.2">
      <c r="B5" s="64" t="s">
        <v>26</v>
      </c>
      <c r="C5" s="64"/>
      <c r="D5" s="64" t="s">
        <v>25</v>
      </c>
      <c r="E5" s="65" t="s">
        <v>24</v>
      </c>
      <c r="F5" s="65"/>
      <c r="G5" s="64" t="s">
        <v>23</v>
      </c>
      <c r="H5" s="65" t="s">
        <v>22</v>
      </c>
      <c r="I5" s="65"/>
      <c r="J5" s="64" t="s">
        <v>21</v>
      </c>
      <c r="K5" s="66" t="s">
        <v>20</v>
      </c>
    </row>
    <row r="6" spans="2:14" ht="48.75" customHeight="1" x14ac:dyDescent="0.2">
      <c r="B6" s="50" t="s">
        <v>19</v>
      </c>
      <c r="C6" s="50" t="s">
        <v>18</v>
      </c>
      <c r="D6" s="64"/>
      <c r="E6" s="50" t="s">
        <v>17</v>
      </c>
      <c r="F6" s="50" t="s">
        <v>16</v>
      </c>
      <c r="G6" s="64"/>
      <c r="H6" s="50" t="s">
        <v>17</v>
      </c>
      <c r="I6" s="50" t="s">
        <v>16</v>
      </c>
      <c r="J6" s="64"/>
      <c r="K6" s="66"/>
    </row>
    <row r="7" spans="2:14" s="18" customFormat="1" ht="18" customHeight="1" x14ac:dyDescent="0.2">
      <c r="B7" s="52" t="s">
        <v>29</v>
      </c>
      <c r="C7" s="53" t="s">
        <v>15</v>
      </c>
      <c r="D7" s="54">
        <v>449893058000</v>
      </c>
      <c r="E7" s="54">
        <v>0</v>
      </c>
      <c r="F7" s="54">
        <v>0</v>
      </c>
      <c r="G7" s="54">
        <v>449893058000</v>
      </c>
      <c r="H7" s="54">
        <v>9412395524</v>
      </c>
      <c r="I7" s="54">
        <v>455499613709</v>
      </c>
      <c r="J7" s="55">
        <v>1.0125</v>
      </c>
      <c r="K7" s="54">
        <v>-5606555709</v>
      </c>
      <c r="M7" s="56"/>
      <c r="N7" s="49"/>
    </row>
    <row r="8" spans="2:14" s="4" customFormat="1" x14ac:dyDescent="0.2">
      <c r="B8" s="19" t="s">
        <v>30</v>
      </c>
      <c r="C8" s="20" t="s">
        <v>14</v>
      </c>
      <c r="D8" s="21">
        <v>332477316000</v>
      </c>
      <c r="E8" s="21">
        <v>0</v>
      </c>
      <c r="F8" s="21">
        <v>0</v>
      </c>
      <c r="G8" s="21">
        <v>332477316000</v>
      </c>
      <c r="H8" s="21">
        <v>0</v>
      </c>
      <c r="I8" s="21">
        <v>428922046000</v>
      </c>
      <c r="J8" s="22">
        <v>1.2900999999999998</v>
      </c>
      <c r="K8" s="21">
        <v>-96444730000</v>
      </c>
      <c r="M8" s="56"/>
      <c r="N8" s="49"/>
    </row>
    <row r="9" spans="2:14" s="4" customFormat="1" x14ac:dyDescent="0.2">
      <c r="B9" s="23" t="s">
        <v>31</v>
      </c>
      <c r="C9" s="24" t="s">
        <v>13</v>
      </c>
      <c r="D9" s="25">
        <v>332477316000</v>
      </c>
      <c r="E9" s="25">
        <v>0</v>
      </c>
      <c r="F9" s="25">
        <v>0</v>
      </c>
      <c r="G9" s="25">
        <v>332477316000</v>
      </c>
      <c r="H9" s="25">
        <v>0</v>
      </c>
      <c r="I9" s="25">
        <v>428922046000</v>
      </c>
      <c r="J9" s="26">
        <v>1.2900999999999998</v>
      </c>
      <c r="K9" s="25">
        <v>-96444730000</v>
      </c>
      <c r="M9" s="56"/>
      <c r="N9" s="49"/>
    </row>
    <row r="10" spans="2:14" s="4" customFormat="1" x14ac:dyDescent="0.2">
      <c r="B10" s="19" t="s">
        <v>32</v>
      </c>
      <c r="C10" s="20" t="s">
        <v>12</v>
      </c>
      <c r="D10" s="21">
        <v>116176982000</v>
      </c>
      <c r="E10" s="21">
        <v>0</v>
      </c>
      <c r="F10" s="21">
        <v>0</v>
      </c>
      <c r="G10" s="21">
        <v>116176982000</v>
      </c>
      <c r="H10" s="21">
        <f>+H11</f>
        <v>9301413008</v>
      </c>
      <c r="I10" s="21">
        <v>13772688626</v>
      </c>
      <c r="J10" s="22">
        <v>0.11849999999999999</v>
      </c>
      <c r="K10" s="21">
        <v>102404293374</v>
      </c>
      <c r="M10" s="56"/>
      <c r="N10" s="49"/>
    </row>
    <row r="11" spans="2:14" s="4" customFormat="1" x14ac:dyDescent="0.2">
      <c r="B11" s="27" t="s">
        <v>33</v>
      </c>
      <c r="C11" s="28" t="s">
        <v>11</v>
      </c>
      <c r="D11" s="29">
        <v>116176982000</v>
      </c>
      <c r="E11" s="29">
        <v>0</v>
      </c>
      <c r="F11" s="29">
        <v>0</v>
      </c>
      <c r="G11" s="29">
        <v>116176982000</v>
      </c>
      <c r="H11" s="29">
        <f>+H12</f>
        <v>9301413008</v>
      </c>
      <c r="I11" s="29">
        <v>13772688626</v>
      </c>
      <c r="J11" s="26">
        <v>0.11849999999999999</v>
      </c>
      <c r="K11" s="29">
        <v>102404293374</v>
      </c>
      <c r="M11" s="56"/>
      <c r="N11" s="49"/>
    </row>
    <row r="12" spans="2:14" s="4" customFormat="1" ht="16.5" customHeight="1" x14ac:dyDescent="0.2">
      <c r="B12" s="27" t="s">
        <v>34</v>
      </c>
      <c r="C12" s="28" t="s">
        <v>10</v>
      </c>
      <c r="D12" s="29">
        <v>49890376000</v>
      </c>
      <c r="E12" s="29">
        <v>0</v>
      </c>
      <c r="F12" s="29">
        <v>0</v>
      </c>
      <c r="G12" s="29">
        <v>49890376000</v>
      </c>
      <c r="H12" s="29">
        <f>+H13</f>
        <v>9301413008</v>
      </c>
      <c r="I12" s="29">
        <v>9764960944</v>
      </c>
      <c r="J12" s="30">
        <v>0.19570000000000001</v>
      </c>
      <c r="K12" s="29">
        <v>40125415056</v>
      </c>
      <c r="M12" s="56"/>
      <c r="N12" s="49"/>
    </row>
    <row r="13" spans="2:14" s="4" customFormat="1" ht="15.75" customHeight="1" x14ac:dyDescent="0.2">
      <c r="B13" s="27" t="s">
        <v>35</v>
      </c>
      <c r="C13" s="28" t="s">
        <v>9</v>
      </c>
      <c r="D13" s="29">
        <v>49890376000</v>
      </c>
      <c r="E13" s="29">
        <v>0</v>
      </c>
      <c r="F13" s="29">
        <v>0</v>
      </c>
      <c r="G13" s="29">
        <v>49890376000</v>
      </c>
      <c r="H13" s="29">
        <f>+H14+H15+H16</f>
        <v>9301413008</v>
      </c>
      <c r="I13" s="29">
        <v>9764960944</v>
      </c>
      <c r="J13" s="26">
        <v>0.19570000000000001</v>
      </c>
      <c r="K13" s="29">
        <v>40125415056</v>
      </c>
      <c r="M13" s="56"/>
      <c r="N13" s="49"/>
    </row>
    <row r="14" spans="2:14" s="4" customFormat="1" x14ac:dyDescent="0.2">
      <c r="B14" s="31" t="s">
        <v>36</v>
      </c>
      <c r="C14" s="32" t="s">
        <v>8</v>
      </c>
      <c r="D14" s="25">
        <v>49890376000</v>
      </c>
      <c r="E14" s="25">
        <v>0</v>
      </c>
      <c r="F14" s="25">
        <v>0</v>
      </c>
      <c r="G14" s="25">
        <v>49890376000</v>
      </c>
      <c r="H14" s="25">
        <v>9301413008</v>
      </c>
      <c r="I14" s="25">
        <v>9764960944</v>
      </c>
      <c r="J14" s="26">
        <v>0.19570000000000001</v>
      </c>
      <c r="K14" s="25">
        <v>40125415056</v>
      </c>
      <c r="M14" s="56"/>
      <c r="N14" s="49"/>
    </row>
    <row r="15" spans="2:14" s="4" customFormat="1" ht="14.25" customHeight="1" x14ac:dyDescent="0.2">
      <c r="B15" s="27" t="s">
        <v>37</v>
      </c>
      <c r="C15" s="33" t="s">
        <v>7</v>
      </c>
      <c r="D15" s="29">
        <v>66286606000</v>
      </c>
      <c r="E15" s="29">
        <v>0</v>
      </c>
      <c r="F15" s="29">
        <v>0</v>
      </c>
      <c r="G15" s="29">
        <v>66286606000</v>
      </c>
      <c r="H15" s="29">
        <v>0</v>
      </c>
      <c r="I15" s="29">
        <v>4007727682</v>
      </c>
      <c r="J15" s="30">
        <v>6.0499999999999998E-2</v>
      </c>
      <c r="K15" s="29">
        <v>62278878318</v>
      </c>
      <c r="M15" s="56"/>
      <c r="N15" s="49"/>
    </row>
    <row r="16" spans="2:14" s="4" customFormat="1" x14ac:dyDescent="0.2">
      <c r="B16" s="27" t="s">
        <v>38</v>
      </c>
      <c r="C16" s="33" t="s">
        <v>6</v>
      </c>
      <c r="D16" s="29">
        <v>66286606000</v>
      </c>
      <c r="E16" s="29">
        <v>0</v>
      </c>
      <c r="F16" s="29">
        <v>0</v>
      </c>
      <c r="G16" s="29">
        <v>66286606000</v>
      </c>
      <c r="H16" s="29">
        <v>0</v>
      </c>
      <c r="I16" s="29">
        <v>4007727682</v>
      </c>
      <c r="J16" s="30">
        <v>6.0499999999999998E-2</v>
      </c>
      <c r="K16" s="29">
        <v>62278878318</v>
      </c>
      <c r="M16" s="56"/>
      <c r="N16" s="49"/>
    </row>
    <row r="17" spans="2:16" s="4" customFormat="1" x14ac:dyDescent="0.2">
      <c r="B17" s="34" t="s">
        <v>39</v>
      </c>
      <c r="C17" s="33" t="s">
        <v>5</v>
      </c>
      <c r="D17" s="29">
        <v>66286606000</v>
      </c>
      <c r="E17" s="29">
        <v>0</v>
      </c>
      <c r="F17" s="29">
        <v>0</v>
      </c>
      <c r="G17" s="29">
        <v>66286606000</v>
      </c>
      <c r="H17" s="29">
        <v>0</v>
      </c>
      <c r="I17" s="29">
        <v>4007727682</v>
      </c>
      <c r="J17" s="30">
        <v>6.0499999999999998E-2</v>
      </c>
      <c r="K17" s="29">
        <v>62278878318</v>
      </c>
      <c r="M17" s="56"/>
      <c r="N17" s="49"/>
    </row>
    <row r="18" spans="2:16" s="4" customFormat="1" x14ac:dyDescent="0.2">
      <c r="B18" s="31" t="s">
        <v>40</v>
      </c>
      <c r="C18" s="32" t="s">
        <v>4</v>
      </c>
      <c r="D18" s="25">
        <v>66286606000</v>
      </c>
      <c r="E18" s="25">
        <v>0</v>
      </c>
      <c r="F18" s="25">
        <v>0</v>
      </c>
      <c r="G18" s="25">
        <v>66286606000</v>
      </c>
      <c r="H18" s="25">
        <v>0</v>
      </c>
      <c r="I18" s="25">
        <v>4007727682</v>
      </c>
      <c r="J18" s="26">
        <v>6.0499999999999998E-2</v>
      </c>
      <c r="K18" s="25">
        <v>62278878318</v>
      </c>
      <c r="M18" s="56"/>
      <c r="N18" s="49"/>
    </row>
    <row r="19" spans="2:16" s="4" customFormat="1" x14ac:dyDescent="0.2">
      <c r="B19" s="19" t="s">
        <v>41</v>
      </c>
      <c r="C19" s="35" t="s">
        <v>3</v>
      </c>
      <c r="D19" s="21">
        <v>1238760000</v>
      </c>
      <c r="E19" s="21">
        <v>0</v>
      </c>
      <c r="F19" s="21">
        <v>0</v>
      </c>
      <c r="G19" s="21">
        <v>1238760000</v>
      </c>
      <c r="H19" s="21">
        <f>+H20</f>
        <v>110982516</v>
      </c>
      <c r="I19" s="21">
        <v>12804879083</v>
      </c>
      <c r="J19" s="22">
        <v>10.3369</v>
      </c>
      <c r="K19" s="21">
        <v>-11566119083</v>
      </c>
      <c r="M19" s="56"/>
      <c r="N19" s="49"/>
    </row>
    <row r="20" spans="2:16" s="4" customFormat="1" x14ac:dyDescent="0.2">
      <c r="B20" s="27" t="s">
        <v>42</v>
      </c>
      <c r="C20" s="28" t="s">
        <v>2</v>
      </c>
      <c r="D20" s="29">
        <v>1238760000</v>
      </c>
      <c r="E20" s="29">
        <v>0</v>
      </c>
      <c r="F20" s="29">
        <v>0</v>
      </c>
      <c r="G20" s="29">
        <v>1238760000</v>
      </c>
      <c r="H20" s="29">
        <f>+H21</f>
        <v>110982516</v>
      </c>
      <c r="I20" s="29">
        <v>12804879083</v>
      </c>
      <c r="J20" s="30">
        <v>10.3369</v>
      </c>
      <c r="K20" s="29">
        <v>-11566119083</v>
      </c>
      <c r="M20" s="56"/>
      <c r="N20" s="49"/>
    </row>
    <row r="21" spans="2:16" s="4" customFormat="1" x14ac:dyDescent="0.2">
      <c r="B21" s="27" t="s">
        <v>43</v>
      </c>
      <c r="C21" s="28" t="s">
        <v>1</v>
      </c>
      <c r="D21" s="29">
        <v>1238760000</v>
      </c>
      <c r="E21" s="29">
        <v>0</v>
      </c>
      <c r="F21" s="29">
        <v>0</v>
      </c>
      <c r="G21" s="29">
        <v>1238760000</v>
      </c>
      <c r="H21" s="29">
        <v>110982516</v>
      </c>
      <c r="I21" s="29">
        <v>12804879083</v>
      </c>
      <c r="J21" s="30">
        <v>10.3369</v>
      </c>
      <c r="K21" s="29">
        <v>-11566119083</v>
      </c>
      <c r="M21" s="56"/>
      <c r="N21" s="49"/>
    </row>
    <row r="22" spans="2:16" s="4" customFormat="1" ht="30" customHeight="1" x14ac:dyDescent="0.25">
      <c r="B22" s="51" t="s">
        <v>0</v>
      </c>
      <c r="C22" s="36"/>
      <c r="D22" s="37">
        <f>+D8+D10+D19</f>
        <v>449893058000</v>
      </c>
      <c r="E22" s="37">
        <f t="shared" ref="E22" si="0">+E8+E10+E19</f>
        <v>0</v>
      </c>
      <c r="F22" s="37">
        <f>+F8+F10+F19</f>
        <v>0</v>
      </c>
      <c r="G22" s="37">
        <f>+G8+G10+G19</f>
        <v>449893058000</v>
      </c>
      <c r="H22" s="37">
        <f>+H19+H10+H8</f>
        <v>9412395524</v>
      </c>
      <c r="I22" s="37">
        <v>455499613709</v>
      </c>
      <c r="J22" s="57">
        <v>1.0125</v>
      </c>
      <c r="K22" s="37">
        <v>-5606555709</v>
      </c>
      <c r="M22" s="48"/>
    </row>
    <row r="23" spans="2:16" x14ac:dyDescent="0.2">
      <c r="I23" s="5"/>
    </row>
    <row r="24" spans="2:16" hidden="1" x14ac:dyDescent="0.2">
      <c r="D24" s="7">
        <f>+D22-[1]BASE!D19</f>
        <v>31733124000</v>
      </c>
      <c r="E24" s="7">
        <f>+E22-[1]BASE!G19</f>
        <v>0</v>
      </c>
      <c r="F24" s="7">
        <f>+F22-[1]BASE!H19</f>
        <v>-293935200822</v>
      </c>
      <c r="G24" s="7">
        <f>+G22-[1]BASE!I19</f>
        <v>-262202076822</v>
      </c>
      <c r="H24" s="7">
        <f>+H22-[1]BASE!L19</f>
        <v>-1333958555</v>
      </c>
      <c r="I24" s="7">
        <f>+I22-[1]BASE!M19</f>
        <v>-88021929202</v>
      </c>
      <c r="J24" s="7">
        <f>+J22-[1]BASE!O19</f>
        <v>0.24919999999999998</v>
      </c>
      <c r="K24" s="7">
        <f>+K22-[1]BASE!Q19</f>
        <v>-174180147620</v>
      </c>
    </row>
    <row r="25" spans="2:16" x14ac:dyDescent="0.2">
      <c r="D25" s="7"/>
      <c r="E25" s="7"/>
      <c r="F25" s="7"/>
      <c r="G25" s="7"/>
      <c r="H25" s="7"/>
      <c r="I25" s="7"/>
      <c r="J25" s="7"/>
      <c r="K25" s="7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58"/>
      <c r="H29" s="59"/>
      <c r="I29" s="59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39" t="s">
        <v>46</v>
      </c>
      <c r="G30" s="14"/>
      <c r="H30" s="40" t="s">
        <v>44</v>
      </c>
      <c r="I30" s="41"/>
      <c r="J30" s="42"/>
      <c r="K30" s="43"/>
      <c r="M30" s="44"/>
      <c r="O30" s="45"/>
      <c r="P30" s="44"/>
    </row>
    <row r="31" spans="2:16" s="10" customFormat="1" ht="12.75" x14ac:dyDescent="0.2">
      <c r="D31" s="46" t="s">
        <v>27</v>
      </c>
      <c r="G31" s="14"/>
      <c r="H31" s="47" t="s">
        <v>45</v>
      </c>
      <c r="I31" s="60"/>
      <c r="J31" s="61"/>
      <c r="K31" s="61"/>
      <c r="M31" s="44"/>
      <c r="O31" s="15"/>
      <c r="P31" s="44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EJECUCION  INGRESOS 2026 ENE</vt:lpstr>
      <vt:lpstr>EJECUCION  INGRESOS 2026 FEB</vt:lpstr>
      <vt:lpstr>EJECUCION  INGRESOS 2026 MAR</vt:lpstr>
      <vt:lpstr>EJECUCION  INGRESOS 2026 ABR</vt:lpstr>
      <vt:lpstr>EJECUCION  INGRESOS 2026 MAY</vt:lpstr>
      <vt:lpstr>'EJECUCION  INGRESOS 2026 ABR'!Área_de_impresión</vt:lpstr>
      <vt:lpstr>'EJECUCION  INGRESOS 2026 ENE'!Área_de_impresión</vt:lpstr>
      <vt:lpstr>'EJECUCION  INGRESOS 2026 FEB'!Área_de_impresión</vt:lpstr>
      <vt:lpstr>'EJECUCION  INGRESOS 2026 MAR'!Área_de_impresión</vt:lpstr>
      <vt:lpstr>'EJECUCION  INGRESOS 2026 MAY'!Área_de_impresión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jsuarezp</dc:creator>
  <cp:lastModifiedBy>David Castaneda</cp:lastModifiedBy>
  <cp:lastPrinted>2025-07-07T21:31:02Z</cp:lastPrinted>
  <dcterms:created xsi:type="dcterms:W3CDTF">2023-06-16T15:38:06Z</dcterms:created>
  <dcterms:modified xsi:type="dcterms:W3CDTF">2026-06-05T19:56:08Z</dcterms:modified>
</cp:coreProperties>
</file>