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24226"/>
  <mc:AlternateContent xmlns:mc="http://schemas.openxmlformats.org/markup-compatibility/2006">
    <mc:Choice Requires="x15">
      <x15ac:absPath xmlns:x15ac="http://schemas.microsoft.com/office/spreadsheetml/2010/11/ac" url="C:\Users\jsantisj\Documents\"/>
    </mc:Choice>
  </mc:AlternateContent>
  <xr:revisionPtr revIDLastSave="0" documentId="13_ncr:1_{A6EA8EFE-7D07-472A-A243-1A460C2C4F14}" xr6:coauthVersionLast="36" xr6:coauthVersionMax="47" xr10:uidLastSave="{00000000-0000-0000-0000-000000000000}"/>
  <bookViews>
    <workbookView xWindow="0" yWindow="0" windowWidth="28800" windowHeight="12105" xr2:uid="{00000000-000D-0000-FFFF-FFFF00000000}"/>
  </bookViews>
  <sheets>
    <sheet name="PM" sheetId="1" r:id="rId1"/>
    <sheet name="Hoja1" sheetId="4" r:id="rId2"/>
    <sheet name="Control" sheetId="3" state="hidden" r:id="rId3"/>
  </sheets>
  <definedNames>
    <definedName name="_xlnm._FilterDatabase" localSheetId="0" hidden="1">PM!$A$6:$BD$37</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91029"/>
</workbook>
</file>

<file path=xl/calcChain.xml><?xml version="1.0" encoding="utf-8"?>
<calcChain xmlns="http://schemas.openxmlformats.org/spreadsheetml/2006/main">
  <c r="I13" i="4" l="1"/>
  <c r="G13" i="4"/>
  <c r="F13" i="4"/>
  <c r="H13" i="4"/>
  <c r="F12" i="4"/>
  <c r="E13" i="4"/>
  <c r="I12" i="4"/>
  <c r="H12" i="4"/>
  <c r="G12" i="4"/>
  <c r="E12" i="4"/>
  <c r="D12" i="4"/>
  <c r="C12" i="4"/>
  <c r="A22" i="1" l="1"/>
  <c r="A21" i="1"/>
  <c r="A20" i="1"/>
  <c r="A19" i="1" l="1"/>
  <c r="AV39" i="1" l="1"/>
  <c r="AN39" i="1"/>
  <c r="AF39" i="1"/>
  <c r="X39" i="1"/>
  <c r="A15" i="1"/>
  <c r="A7" i="1" l="1"/>
  <c r="A9" i="1" s="1"/>
  <c r="A14" i="1" l="1"/>
  <c r="A16" i="1" l="1"/>
  <c r="A17" i="1" s="1"/>
  <c r="A18" i="1" l="1"/>
  <c r="A23" i="1" s="1"/>
  <c r="A25" i="1" s="1"/>
  <c r="A26" i="1" s="1"/>
  <c r="A28" i="1" s="1"/>
  <c r="A29" i="1" l="1"/>
  <c r="A30" i="1" l="1"/>
  <c r="A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lnavasp</author>
    <author>Esperanza Peña Quintero</author>
    <author>user</author>
    <author>Luis Jorge Rosso Suescun</author>
  </authors>
  <commentList>
    <comment ref="C5" authorId="0" shapeId="0" xr:uid="{00000000-0006-0000-0000-000001000000}">
      <text>
        <r>
          <rPr>
            <sz val="8"/>
            <color indexed="81"/>
            <rFont val="Tahoma"/>
            <family val="2"/>
          </rPr>
          <t>Fecha en la que se reporta el hallazgo, no conformidad o acción de mejora.</t>
        </r>
      </text>
    </comment>
    <comment ref="F5" authorId="0" shapeId="0" xr:uid="{00000000-0006-0000-0000-000002000000}">
      <text>
        <r>
          <rPr>
            <sz val="8"/>
            <color indexed="81"/>
            <rFont val="Tahoma"/>
            <family val="2"/>
          </rPr>
          <t>Relacione el procesos al cual se va a asignar el hallazgo, no conformidad o acción de mejora.</t>
        </r>
      </text>
    </comment>
    <comment ref="H5" authorId="0" shapeId="0" xr:uid="{00000000-0006-0000-0000-000003000000}">
      <text>
        <r>
          <rPr>
            <sz val="8"/>
            <color indexed="81"/>
            <rFont val="Tahoma"/>
            <family val="2"/>
          </rPr>
          <t>Describa de forma clara y completa el hallazgo, no conformidad o acción de mejora.</t>
        </r>
      </text>
    </comment>
    <comment ref="I5" authorId="1" shapeId="0" xr:uid="{00000000-0006-0000-0000-000004000000}">
      <text>
        <r>
          <rPr>
            <sz val="9"/>
            <color indexed="81"/>
            <rFont val="Tahoma"/>
            <family val="2"/>
          </rPr>
          <t>Realice un adecuado análisis para determinar la causa raíz que origina el hallazgo o no conformidad, a través de las diferentes técnicas y metodologías existentes (Los 5 ¿por qué?, Diagrama de espina de pescado de causa y efecto, lluvia de ideas aplicando los 6 Ms, entre otras.</t>
        </r>
      </text>
    </comment>
    <comment ref="J5" authorId="0" shapeId="0" xr:uid="{00000000-0006-0000-0000-000005000000}">
      <text>
        <r>
          <rPr>
            <sz val="8"/>
            <color indexed="81"/>
            <rFont val="Tahoma"/>
            <family val="2"/>
          </rPr>
          <t>Describa la acción(es) que se llevara(n) a cabo para eliminar la causa raíz del hallazgo.</t>
        </r>
      </text>
    </comment>
    <comment ref="Q5" authorId="0" shapeId="0" xr:uid="{00000000-0006-0000-0000-000006000000}">
      <text>
        <r>
          <rPr>
            <sz val="8"/>
            <color indexed="81"/>
            <rFont val="Tahoma"/>
            <family val="2"/>
          </rPr>
          <t>Relacione el cargo responsable de ejecutar la acción.</t>
        </r>
      </text>
    </comment>
    <comment ref="R5" authorId="0" shapeId="0" xr:uid="{00000000-0006-0000-0000-000007000000}">
      <text>
        <r>
          <rPr>
            <sz val="8"/>
            <color indexed="81"/>
            <rFont val="Tahoma"/>
            <family val="2"/>
          </rPr>
          <t>Producto o resultado esperado de la(s) acción(es).</t>
        </r>
      </text>
    </comment>
    <comment ref="S5" authorId="0" shapeId="0" xr:uid="{00000000-0006-0000-0000-000008000000}">
      <text>
        <r>
          <rPr>
            <sz val="8"/>
            <color indexed="81"/>
            <rFont val="Tahoma"/>
            <family val="2"/>
          </rPr>
          <t>Medición del Resultado o Producto</t>
        </r>
      </text>
    </comment>
    <comment ref="T5" authorId="0" shapeId="0" xr:uid="{00000000-0006-0000-0000-000009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U5" authorId="0" shapeId="0" xr:uid="{00000000-0006-0000-0000-00000A000000}">
      <text>
        <r>
          <rPr>
            <sz val="8"/>
            <color indexed="81"/>
            <rFont val="Tahoma"/>
            <family val="2"/>
          </rPr>
          <t>Indique el No. de Seguimiento.
1. Marzo
2. Junio
3. Septiembre
4. Diciembre</t>
        </r>
      </text>
    </comment>
    <comment ref="AB5" authorId="0" shapeId="0" xr:uid="{00000000-0006-0000-0000-00000B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C5" authorId="0" shapeId="0" xr:uid="{00000000-0006-0000-0000-00000C000000}">
      <text>
        <r>
          <rPr>
            <sz val="8"/>
            <color indexed="81"/>
            <rFont val="Tahoma"/>
            <family val="2"/>
          </rPr>
          <t>Indique el No. de Seguimiento.
1. Marzo
2. Junio
3. Septiembre
4. Diciembre</t>
        </r>
      </text>
    </comment>
    <comment ref="AJ5" authorId="0" shapeId="0" xr:uid="{00000000-0006-0000-0000-00000D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K5" authorId="0" shapeId="0" xr:uid="{00000000-0006-0000-0000-00000E000000}">
      <text>
        <r>
          <rPr>
            <sz val="8"/>
            <color indexed="81"/>
            <rFont val="Tahoma"/>
            <family val="2"/>
          </rPr>
          <t>Indique el No. de Seguimiento.
1. Marzo
2. Junio
3. Septiembre
4. Diciembre</t>
        </r>
      </text>
    </comment>
    <comment ref="AR5" authorId="0" shapeId="0" xr:uid="{00000000-0006-0000-0000-00000F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S5" authorId="0" shapeId="0" xr:uid="{00000000-0006-0000-0000-000010000000}">
      <text>
        <r>
          <rPr>
            <sz val="8"/>
            <color indexed="81"/>
            <rFont val="Tahoma"/>
            <family val="2"/>
          </rPr>
          <t>Indique el No. de Seguimiento.
1. Marzo
2. Junio
3. Septiembre
4. Diciembre</t>
        </r>
      </text>
    </comment>
    <comment ref="U6" authorId="2" shapeId="0" xr:uid="{00000000-0006-0000-0000-000011000000}">
      <text>
        <r>
          <rPr>
            <b/>
            <sz val="9"/>
            <color indexed="81"/>
            <rFont val="Tahoma"/>
            <family val="2"/>
          </rPr>
          <t>user:</t>
        </r>
        <r>
          <rPr>
            <sz val="9"/>
            <color indexed="81"/>
            <rFont val="Tahoma"/>
            <family val="2"/>
          </rPr>
          <t xml:space="preserve">
Fecha del reporte del seguimiento</t>
        </r>
      </text>
    </comment>
    <comment ref="X6" authorId="0" shapeId="0" xr:uid="{00000000-0006-0000-0000-000012000000}">
      <text>
        <r>
          <rPr>
            <sz val="8"/>
            <color indexed="81"/>
            <rFont val="Tahoma"/>
            <family val="2"/>
          </rPr>
          <t>Porcentaje de avance de la acción, según el indicador establecido.</t>
        </r>
      </text>
    </comment>
    <comment ref="Y6" authorId="3" shapeId="0" xr:uid="{00000000-0006-0000-0000-000013000000}">
      <text>
        <r>
          <rPr>
            <sz val="9"/>
            <color indexed="81"/>
            <rFont val="Tahoma"/>
            <family val="2"/>
          </rPr>
          <t>Relacione acá la descripción cualitativa del avance.</t>
        </r>
      </text>
    </comment>
    <comment ref="AF6" authorId="0" shapeId="0" xr:uid="{00000000-0006-0000-0000-000014000000}">
      <text>
        <r>
          <rPr>
            <sz val="8"/>
            <color indexed="81"/>
            <rFont val="Tahoma"/>
            <family val="2"/>
          </rPr>
          <t>Porcentaje de avance de la acción, según el indicador establecido.</t>
        </r>
      </text>
    </comment>
    <comment ref="AG6" authorId="3" shapeId="0" xr:uid="{00000000-0006-0000-0000-000015000000}">
      <text>
        <r>
          <rPr>
            <sz val="9"/>
            <color indexed="81"/>
            <rFont val="Tahoma"/>
            <family val="2"/>
          </rPr>
          <t>Relacione acá la descripción cualitativa del avance.</t>
        </r>
      </text>
    </comment>
    <comment ref="AN6" authorId="0" shapeId="0" xr:uid="{00000000-0006-0000-0000-000016000000}">
      <text>
        <r>
          <rPr>
            <sz val="8"/>
            <color indexed="81"/>
            <rFont val="Tahoma"/>
            <family val="2"/>
          </rPr>
          <t>Porcentaje de avance de la acción, según el indicador establecido.</t>
        </r>
      </text>
    </comment>
    <comment ref="AO6" authorId="3" shapeId="0" xr:uid="{00000000-0006-0000-0000-000017000000}">
      <text>
        <r>
          <rPr>
            <sz val="9"/>
            <color indexed="81"/>
            <rFont val="Tahoma"/>
            <family val="2"/>
          </rPr>
          <t>Relacione acá la descripción cualitativa del avance.</t>
        </r>
      </text>
    </comment>
    <comment ref="AV6" authorId="0" shapeId="0" xr:uid="{00000000-0006-0000-0000-000018000000}">
      <text>
        <r>
          <rPr>
            <sz val="8"/>
            <color indexed="81"/>
            <rFont val="Tahoma"/>
            <family val="2"/>
          </rPr>
          <t>Porcentaje de avance de la acción, según el indicador establecido.</t>
        </r>
      </text>
    </comment>
    <comment ref="AW6" authorId="3" shapeId="0" xr:uid="{00000000-0006-0000-0000-00001900000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<sst xmlns="http://schemas.openxmlformats.org/spreadsheetml/2006/main" count="402" uniqueCount="231">
  <si>
    <t xml:space="preserve">No. </t>
  </si>
  <si>
    <t>día</t>
  </si>
  <si>
    <t>mes</t>
  </si>
  <si>
    <t>año</t>
  </si>
  <si>
    <t xml:space="preserve">FECHA DE REPORTE </t>
  </si>
  <si>
    <t>FUENTE</t>
  </si>
  <si>
    <t>ACCIONES</t>
  </si>
  <si>
    <t>RESPONSABLE</t>
  </si>
  <si>
    <t>META</t>
  </si>
  <si>
    <t>FECHA DE INICIO DE LA ACCIÓN</t>
  </si>
  <si>
    <t xml:space="preserve">FECHA DE TERMINACIÓN DE LA ACCIÓN </t>
  </si>
  <si>
    <t xml:space="preserve">ESTADO </t>
  </si>
  <si>
    <t>DESCRIPCIÓN</t>
  </si>
  <si>
    <t>ELABORADO POR:</t>
  </si>
  <si>
    <t>FECHA</t>
  </si>
  <si>
    <t>REVISADO Y APROBADO POR:</t>
  </si>
  <si>
    <t>PROCESO</t>
  </si>
  <si>
    <t xml:space="preserve">INDICADOR </t>
  </si>
  <si>
    <t>PLAN DE MEJORAMIENTO</t>
  </si>
  <si>
    <t>CAUSAS</t>
  </si>
  <si>
    <t>CÓDIGO</t>
  </si>
  <si>
    <t>DESCRIPCIÓN DEL HALLAZGO</t>
  </si>
  <si>
    <t>Versión 2</t>
  </si>
  <si>
    <t>Página:1 de 2</t>
  </si>
  <si>
    <t>CONTROL DE CAMBIOS</t>
  </si>
  <si>
    <t>Versión</t>
  </si>
  <si>
    <t>Fecha</t>
  </si>
  <si>
    <t>Descripción de la modificación</t>
  </si>
  <si>
    <t>Documento original.</t>
  </si>
  <si>
    <t>ESTANDARIZADO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</si>
  <si>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</si>
  <si>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</si>
  <si>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</si>
  <si>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Inclusión del campo "Causas" y ajuste del código de FT-ES-ACPM-02 a FT-32, según GI-02 Guía para elaboración y actualización de documentos.</t>
  </si>
  <si>
    <t>Código: FT-32</t>
  </si>
  <si>
    <t xml:space="preserve">Fecha: 02/12/2019 </t>
  </si>
  <si>
    <t>Auditoría Interna de Control Interno</t>
  </si>
  <si>
    <t>Gestión Documental</t>
  </si>
  <si>
    <t>Gestión de Talento Humano</t>
  </si>
  <si>
    <t xml:space="preserve">Ejecución de Proyectos </t>
  </si>
  <si>
    <t>% 
AVANCE</t>
  </si>
  <si>
    <t xml:space="preserve">Porcentaje de Avance </t>
  </si>
  <si>
    <t>No aplica por tratarse de una oportunidad de mejora.</t>
  </si>
  <si>
    <t>EFP-009</t>
  </si>
  <si>
    <t>Por no movimiento de los recursos dispuestos en los patrimonios autónomos de algunos proyectos.
Se evidencia que en el mes de febrero los Patrimonios Autónomos de Restrepo, Olivos, Calle 26 y Villa Javier, no poseen movimiento de pago a proveedores, donde Restrepo y Olivos se encuentran con un saldo de $0, Calle 26 obtuvo una pérdida de $9.774.579.38, y Villa Javier una pérdida de $13.475.430.72, correspondiente a la disminución del valor razonable.</t>
  </si>
  <si>
    <t>Gestionar el proceso de liquidación Restrepo, Villa Javier, Cruces, Olivos y Calle 26.</t>
  </si>
  <si>
    <t>Coordinador de Fiducias</t>
  </si>
  <si>
    <t>5 liquidaciones de fideicomisos gestionadas</t>
  </si>
  <si>
    <t xml:space="preserve"># de liquidaciones gestionadas / 5 patrimonios por liquidar </t>
  </si>
  <si>
    <t>SEGUIMIENTO No. _1_ A Enero - Marzo</t>
  </si>
  <si>
    <t>SEGUIMIENTO No. _2_ Abril - Junio</t>
  </si>
  <si>
    <t>SEGUIMIENTO No. _3_ Julio - Septiembre</t>
  </si>
  <si>
    <t>SEGUIMIENTO No. _4_Octubre - Diciembre</t>
  </si>
  <si>
    <t>Gestión Contractual</t>
  </si>
  <si>
    <t>NC 10 Gestión de Riesgos. Riesgos de declaración de nuevos hallazgos por parte de la Contraloría de Bogotá u otros Entes Externos de Control y reiteración de observaciones de Auditorías Internas realizadas
Riesgo de formulación nuevos hallazgos por parte de la Contraloría de Bogotá u otros Entes Externos de Control y reiteración de observaciones de Auditorías Internas realizadas.
La Empresa continúa sin estructurar con éxito y materializar el Proyecto Centro Comercial Mayorista San Victorino, exponiéndose a nuevos hallazgos de auditoría por la misma situación, toda vez que las acciones adelantadas no han sido efectivas para estructurar un proceso que permita concretar el proyecto por el cual se transfirieron estos predios a la Empresa y se han adelantado proyectos temporales que no son el objetivo que se busca.</t>
  </si>
  <si>
    <t>Retrasos en la toma de decisiones para la definición del documento definitivo de la estructuración del proceso debido a cambios en la metodología y la participación de diferentes actores en el proceso.</t>
  </si>
  <si>
    <t>Seguir asistiendo, convocar o participar en mesas de trabajo y rondas de socialización con los actores y grupos de interés de modo que se atiendan (en la medida de lo posible) los requerimientos y necesidades identificadas, de modo tal que se incorporen todas aquellas variables y condiciones que permitan el éxito del proceso de estructuración que se esta adelantando.</t>
  </si>
  <si>
    <t>Actas de reuniones con los actores y grupos de interés relacionados con el proyecto donde se identifiquen aquellas variables y condiciones que permitan el éxito del proceso de estructuración que se esta adelantando.</t>
  </si>
  <si>
    <t>GC-2022-002</t>
  </si>
  <si>
    <t>Deficiencia en la exhortación a las Fiduciarias frente al cumplimiento oportuno en la remisión de documentos firmados que requieren publicación en la plataforma de SECOP.
Deficiencia en el punto de control al interior de la Dirección de Gestión Contractual frente al requerimiento de la documentación que debe ser publicada en la plataforma del SECOP.</t>
  </si>
  <si>
    <t>Esperanza Peña Quintero</t>
  </si>
  <si>
    <t>Auditoría Externa - ICONTEC</t>
  </si>
  <si>
    <t>María Constanza Eraso Concha</t>
  </si>
  <si>
    <t>GC-2022-004</t>
  </si>
  <si>
    <t>Falta de conocimiento de TAMPUS, su funcionamiento y alojamiento de documentos.
Falta de unidad de criterio frente a la forma de uso de la plataforma TAMPUS.</t>
  </si>
  <si>
    <t>Aplicar una evaluación posterior a cada taller para validar la apropiación de los temas.</t>
  </si>
  <si>
    <t>Dos informes con los resultados de las evaluaciones aplicadas</t>
  </si>
  <si>
    <t>NC. Contrato 053 de 2022 - TALERO HERNÁNDEZ MATEO CEDIDO A RODRÍGUEZ BARRETO MANUEL MAURICIO: No se evidencia ninguno de los documentos precontractuales (Paquete 1 - 2 -3), ni para el contratista inicial, ni para el contratista que tomo la cesión del contrato.
NC. Contrato 064 de 2021 - RODRÍGUEZ TIGUAQUE JENNY MARCELA: no se evidencia la justificación de la prórroga realizada al contrato, ni documento de DESIGNACIÓN DE SUPERVISOR.
NC. Contrato 168 de 2021 – MONTES BASTO JOIMER: No se ingresaron los documentos Precontractuales a TAMPUS
OBS. Contrato 071 de 2022 - CORTES GARZÓN MAURICIO: No se evidencia la totalidad de los documentos precontractuales (Paquete 1 - 2 y 3).
OBS. Contrato 102 de 2021 - AMAYA MÉNDEZ JULIO CESAR - RINCÓN CAMELO LIZZI KAROLAY: Los siguientes documentos, que se encuentra en el TAMPUS no tienen firmas: Lista de chequeo de requisitos de contratación - se encuentra sin firma del Abogado de la Dirección de Gestión Contractual, Listado de verificación de terminación, sin firma de Abogado de la Dirección de Gestión Contractual. 
no se evidencian documento de designación de supervisor.
OBS. Contrato 005 de 2022 - JEINER DUVAN VELÁSQUEZ RESTREPO: No se evidencia Memorando de solicitud de trámite vía SGDEA con la creación del expediente contractual.
OBS. Contrato 072 de 2022 - REMY FERNANDO MATEUS SALINAS: No se evidencia Memorando de solicitud de trámite vía SGDEA con la creación del expediente contractual.
OBS. Contrato 203 de 2021 - TALLER LEGAL S.A.: El Documento de Asignación del Supervisor no se encuentra en TAMPUS. No mantiene uniformidad
NC. Contrato 052 de 2022 - JUAN GABRIEL JIMÉNEZ MOJICA: no se evidencian los documentos del contratista, los documentos contractuales, y se han cargado algunos soportes de ejecución del contrato, sin embargo los documentos de ejecución se encuentran incompletos.</t>
  </si>
  <si>
    <t>GPS-2023-004</t>
  </si>
  <si>
    <t>AUSENCIA DE LINEAMIENTOS Y DIRECTRICES DEL SISTEMA DE GESTIÓN DOCUMENTAL ASOCIADOS A LA TERCERA CONCURRENCIA
No se evidencia la existencia de lineamientos y directrices del Sistema de Gestión Documental, que indiquen las instrucciones que se deben seguir para proceder al archivo de los expedientes asociados a los contratos y el desarrollo de los mismos relacionados con el tema de terceros concurrentes.
DEBILIDAD EN LA ORGANIZACIÓN DE LOS EXPEDIENTES QUE NO PERMITEN LA TRAZABILIDAD DE LA INFORMACIÓN (OBS)
Se evidencia que la documentación de los expedientes no tiene un orden especifico ni cronológico, además de encontrar duplicidad de documentos entregados por el contratante, ya que esto dificulta la revisión de los mismos y no permite evidenciar el orden cronológico del desarrollo de las actividades en los expedientes.</t>
  </si>
  <si>
    <t>Debilidad en el conocimiento de las actividades o procedimiento relacionados con gestión documental.
Falta de actividades de capacitación y/o sensibilización.</t>
  </si>
  <si>
    <t>2 jornadas de socialización y capacitación sobre la gestión y archivos de los documentos asociados a Terceros Concurrentes al equipo de predios</t>
  </si>
  <si>
    <t>Solicitar, programar y realizar jornadas capacitación sobre la administración de (documentos físicos y/o electrónicos) correspondientes a los procesos asociados a Terceros Concurrentes.</t>
  </si>
  <si>
    <t>Vencida</t>
  </si>
  <si>
    <t>Cumplida Inefectiva</t>
  </si>
  <si>
    <t>Documentar y oficializar un instrumento regulado por el Sistema Integrado de Gestión donde se establezcan las actividades y responsabilidades que permitan completar el proceso de contratación y mantener actualizadas las publicaciones asociadas a los contratos derivados de esquemas fiduciarios.</t>
  </si>
  <si>
    <t>Socializar el instrumento creado con los actores involucrados en el proceso.</t>
  </si>
  <si>
    <t>Un instrumento oficializado en el Sistema Integrado de Gestión donde se establezcan las actividades y responsabilidades que permitan completar el proceso de contratación y mantener actualizadas las publicaciones asociadas a los contratos derivados de esquemas fiduciarios.</t>
  </si>
  <si>
    <t>Un instrumento socializado donde se establezcan las actividades y responsabilidades que permitan completar el proceso de contratación y mantener actualizadas las publicaciones asociadas a los contratos derivados de esquemas fiduciarios.</t>
  </si>
  <si>
    <t>EFP-2023-001</t>
  </si>
  <si>
    <t>Socializar los lineamientos documentados.</t>
  </si>
  <si>
    <t>Control Disciplinario Interno</t>
  </si>
  <si>
    <t>CDI-2023-001</t>
  </si>
  <si>
    <t>Oportunidades de Mejora:
1. Teniendo en cuenta que una de las premisas enmarcadas en el objetivo del proceso es: contribuir al fortalecimiento y protección de los principios de la función pública a través de la generación de actividades de prevención en materia disciplinaria, es necesario que las estrategias que se han venido implementando en pro de dar cumplimiento a ello, se formalicen de manera que se les pueda definir un alcance y la manera en la que se evaluará su eficacia en el tiempo, para que de esta manera se pueda concluir sobre su impacto respecto al resultado esperado.
2. Documentar en los procedimientos e instructivos del proceso las actividades relacionadas con la generación de estrategias y seguimientos a procesos disciplinarios, de manera que con ello se aporte a la preservación y transmisión del conocimiento.</t>
  </si>
  <si>
    <t>Documentar y estandarizar los lineamientos de aplicación del control disciplinario interno en la Empresa.</t>
  </si>
  <si>
    <t>Socializar los lineamientos internos definidos para el control del proceso.</t>
  </si>
  <si>
    <t>Formalizar la estrategia de capacitación y sensibilización (matriz de estrategias que incluya alcance objetivo, actividades a desarrollar, manera de evaluar el impacto de dichas actividades y seguimiento).</t>
  </si>
  <si>
    <t>Socializar con las partes interesadas las estrategias definidas.</t>
  </si>
  <si>
    <t>Jefe Oficina de Control Disciplinario Interno</t>
  </si>
  <si>
    <t>Documento con lineamientos internos estandarizado y publicado.</t>
  </si>
  <si>
    <t>100% de los Líderes Operativos con los lineamientos socializados.</t>
  </si>
  <si>
    <t>Estrategia de capacitación y sensibilización formalizada y socializada.</t>
  </si>
  <si>
    <t>Auditoría Interna - RC Consultores</t>
  </si>
  <si>
    <t>GD-2023-003</t>
  </si>
  <si>
    <t>Hacer seguimiento a la aplicación del instrumento.</t>
  </si>
  <si>
    <t>Parametrizar la matriz mediante la cual se hace el control de las entregas y devoluciones de la información física y magnética, de manera que se pueda semaforizar y se facilite el monitorear el vencimiento de los préstamos.</t>
  </si>
  <si>
    <t>Acta de seguimiento a la implementación del formato.</t>
  </si>
  <si>
    <t>GC-2023-002</t>
  </si>
  <si>
    <t>No se utilizó la herramienta de gestión del cambio la cual facilita el control y seguimiento a las actividades planificadas.
No se ha evaluado la metodología que están utilizando los Líderes Operativos para bajar información entregada por el proceso de Direccionamiento Estratégico a su equipo de trabajo.</t>
  </si>
  <si>
    <t>Evaluar el impacto de la divulgación en el cumplimiento de las directrices relacionadas con la herramienta de gestión del cambio.</t>
  </si>
  <si>
    <t>Un informe con los resultados de la evaluación del impacto de las socializaciones y divulgación de la herramienta de gestión del cambio.</t>
  </si>
  <si>
    <t>EFP-2023-002</t>
  </si>
  <si>
    <t>100% de los enlaces de las Subgerencias Líderes de Proyecto con los lineamientos socializados.</t>
  </si>
  <si>
    <t>DE-2023-003</t>
  </si>
  <si>
    <t>Revisar los controles y las acciones de los mapas de riesgos y oportunidades de los procesos vigentes siguiendo la nueva metodología y realizar los ajustes que correspondan.</t>
  </si>
  <si>
    <t>100% de los Líderes Operativos capacitados en los lineamientos documentados.</t>
  </si>
  <si>
    <t>100% Mapas de riesgos con controles y acciones de tratamiento actualizadas y 100% Mapa de oportunidades con oportunidades y acciones de potencialización actualizadas.</t>
  </si>
  <si>
    <t>100% de informes de seguimiento de riesgos y oportunidades generados por la Segunda Línea de Defensa.</t>
  </si>
  <si>
    <t>100% de los Líderes Operativos con la estrategia socializada.</t>
  </si>
  <si>
    <t>No se han implementado las actividades de seguimiento para verificar que se cumplen los criterios de aceptación para el proyecto "Concurso de predios" teniendo en cuenta que no se evidencia el acta de aprobación por parte del Comité de Proyectos.</t>
  </si>
  <si>
    <t>Debilidad en los lineamientos documentados del proceso ejecutor del proyecto y del proceso encargado del seguimiento a proyectos, así mismo, el Concurso de Predios es una estrategia y no un proyecto por lo que en el marco del Comité de Proyectos se presentaron los componentes de la estrategia de predios y su aprobación se dio en el marco del Comité Contratación.
No existe claridad en la metodología de aprobación de los proyectos en qué casos proceden las actas de constitución de los proyectos.
No está documentado en el lineamiento de seguimiento, así mismo no existe un formato para las fases de prefactibilidad y factibilidad de proyectos.</t>
  </si>
  <si>
    <t>No Conformidad: Se encontraron las siguientes inconsistencias en la definición y tratamiento de los riesgos y oportunidades: 1. No se ha planificado la manera de evaluar la eficacia de las acciones para abordarlos. 2. En el tratamiento del riesgo se repiten los mismos controles, por lo cual no se asegura la reducción del riesgo residual. 3. No se atienden todas las causas de los riesgos, por lo cual no se asegura una gestión eficaz de los mismos. 
Oportunidades de mejora: - Realizar un diagnóstico desde la Segunda Línea de Defensa que permita establecer brechas entre las disposiciones de la Guía de Riesgos del DAFP y la Política de Riesgos de la entidad a fin de elaborar un plan de trabajo para abordarlas. 
- Fortalecer el conocimiento de la gestión de riesgos y oportunidades al interior de los procesos, a fin de empoderarlos en el uso de las herramientas y su aplicación.
- En la definición de controles incluir el responsable de su implementación, las acciones en caso de existir observaciones o desviaciones y el nombre del registro donde se evidencia la ejecución de los mismos.
- Aprovechar las herramientas que brinda actualmente el Sistema de Gestión de Calidad para definir los métodos para evaluar la eficacia de las acciones para abordar riesgos y oportunidades. 
- Incluir en la Política de Administración de Riesgos las acciones que se deben emprender cuando un riesgo no administrado (Aquel que no se encuentra oficialmente establecidos en la matriz de riesgos) se materializa, lo cual puede llevar 
a su formalización en los mapas de riesgos y la definición de controles y acciones para su tratamiento.</t>
  </si>
  <si>
    <t xml:space="preserve"> Falta conocimiento sobre la metodología de función pública de administración del riesgo y la metodología de gestión de oportunidades,
Falta apropiación de la metodología interna sobre la gestión de riesgos.
No se profundizó en el concepto de evaluar eficacia para riesgos y oportunidades.
El lenguaje utilizado en la metodología de riesgos es muy técnico.
Hay resistencia a la comprensión y creación de métodos para la evaluación de eficacia sobre los resultados para riesgos y oportunidades.
La metodología interna se basa en la metodología de la función pública y tiene limitaciones en el lenguaje.</t>
  </si>
  <si>
    <t>Realizar monitoreo a la eficacia del mapa de riesgos y de los mapas de oportunidades en los procesos en el marco de la Segunda Línea Defensa.</t>
  </si>
  <si>
    <t>Presentación e informe de resultados de riesgos y oportunidades en la Revisión por la Dirección en el marco del Comité Institucional de Gestión y Desempeño.</t>
  </si>
  <si>
    <t>GTH-2023-001</t>
  </si>
  <si>
    <t>No se evidencia la evaluación de eficacia de las inducciones realizadas a la señora Jenny Carolina Ramírez, quien fue contratada en el mes de enero de 2023 para desempeñar el cargo de Gerente de Estructuración de Proyectos.</t>
  </si>
  <si>
    <t>Profesional de Capacitaciones y Bienestar Gestión de Talento Humano</t>
  </si>
  <si>
    <t>No evidencia la evaluación de eficacia en las evaluaciones de las inducciones realizadas.
El funcionario no realizó las evaluaciones en las herramientas dispuestas.
Las herramientas de seguimiento que tienen como objetivo asegurar la evaluación de la eficacia no entregan el resultado esperado.</t>
  </si>
  <si>
    <t xml:space="preserve">5% de incremento en la asistencia a las capacitaciones </t>
  </si>
  <si>
    <t>Promedio actual de asistencia a capacitaciones / Promedio base de asistencia</t>
  </si>
  <si>
    <t>Buscar herramientas u otros mecanismos que permitan hacer más trazables las acciones que se toman cuando una capacitación no cumple con el nivel de cobertura esperado, y así garantizar que el personal faltante se cubre respecto a las temáticas que se encuentran pendientes.</t>
  </si>
  <si>
    <t>GTH-2023-004</t>
  </si>
  <si>
    <t>EP-2023-004</t>
  </si>
  <si>
    <t xml:space="preserve">Debilidades en el Planteamiento en la Matriz de Riesgos Asociados al Proyecto
Si bien, el proceso cuenta con el riesgo “Posibilidad de afectación económica y reputacional por multas, sanciones o demandas debido al incumplimiento de requisitos exigidos por las Entidades competentes para la entrega de las obras de urbanismo.”, éste se evalúa hasta finalizar la entrega de los proyectos.
Y aunque el proyecto estableció riesgos asociados al proceso de contratación (22 Riesgos contrato Diseño y Construcción), no se evidencia que el proyecto tenga establecida una matriz de riesgos propia, que contemple todas las etapas de la obra y así garantizar una adecuada gestión del riesgo, más aún cuando se han materializado situaciones que pueden afectar a la Empresa por el cumplimiento inefectivo de las obligaciones adquiridas por parte del contratista, como es el caso específico del Estudio de Suelos y posteriores demoras en la ejecución del pilotaje de la obra, riesgo que no se contempló en la matriz al efectuar la contratación; además, no evidencia una periodicidad establecida del seguimiento a los riesgos planteados. De otra parte, ha sido necesario ejecutar planes de contingencia frente a riesgos que se han materializado, pero no habían sido contemplados en las matrices existentes y no se observan controles preventivos que eviten esa situación. </t>
  </si>
  <si>
    <t>Debilidad en la apropiación de los lineamientos documentados en materia de gestión de riesgos para proyectos.
Desarticulación de los esfuerzos institucionales en la gestión y administración de riesgos.
Debilidad en los lineamientos documentados respecto al tratamiento y reporte de riesgos materializados en la gestión de los proyectos.
Debilidad en los lineamientos documentados respecto al tratamiento y reporte de riesgos materializados en la gestión de los proyectos.</t>
  </si>
  <si>
    <t>Realizar una sesión de café "lecciones aprendidas y riesgos", en el cual se revisarán los riesgos de los proyectos en ejecución".</t>
  </si>
  <si>
    <t>Reportar la materialización del riesgo para los proyectos que lidera la Subgerencia, así como las acciones de contingencia generadas, a la Oficina de Control Interno y a la Subgerencia de Planeación y Administración de Proyectos, cuando haya lugar a ello.</t>
  </si>
  <si>
    <t xml:space="preserve">1 Informe de Buenas prácticas, lecciones aprendidas con la identificación de los riesgos para el proyecto. </t>
  </si>
  <si>
    <t>Comunicación oficial con el reporte de la materialización del riesgo y acción de contingencia.</t>
  </si>
  <si>
    <t>Medir la proporción de participación con relación a la evaluación de eficacia de la inducción y del Onboarding.</t>
  </si>
  <si>
    <t>EP-2023-005</t>
  </si>
  <si>
    <t>No se evidencia que se hayan tomado acciones a partir de la materialización de uno de los riesgos definidos en la matriz de riesgos del proyecto edificios Samper y enfermedades tropicales.</t>
  </si>
  <si>
    <t>Socializar las guías actualizadas.</t>
  </si>
  <si>
    <t>Realizar socialización a los gerentes o líderes de proyecto sobre la gestión de riesgos de proyectos (definición, seguimiento tratamiento y reporte).</t>
  </si>
  <si>
    <t>Actualizar el módulo de Onboarding (estrategia de inducción y reinducción) incluyendo el componente de riesgos proyectos.</t>
  </si>
  <si>
    <t>Realizar monitoreo de la definición y seguimiento de los riesgos de proyectos piloto y/o priorizados.</t>
  </si>
  <si>
    <t>1 informe de seguimiento de los riesgos de proyectos piloto y/o priorizados.</t>
  </si>
  <si>
    <t>Realizar el reporte del monitoreo de riesgos de proyectos piloto y/o priorizados.</t>
  </si>
  <si>
    <t>Reportes de monitoreo de riesgos de los proyectos priorizados.</t>
  </si>
  <si>
    <t>Procesos misionales con proyectos en ejecución</t>
  </si>
  <si>
    <t>Modulo SIG Onboarding con el componente de riesgos de proyectos.</t>
  </si>
  <si>
    <t>Presentar los resultados evaluación de la eficacia a los riesgos y oportunidades a la Alta Dirección.</t>
  </si>
  <si>
    <t>Socializar los ajustes realizados en los lineamientos documentados definidos para riesgos y oportunidades.</t>
  </si>
  <si>
    <t>Plan de Mejoramiento</t>
  </si>
  <si>
    <t>VIGENCIA: 2024</t>
  </si>
  <si>
    <t>Estructuración de Proyectos</t>
  </si>
  <si>
    <t>Gestión Predial</t>
  </si>
  <si>
    <t>Direccionamiento y Planeación Institucional</t>
  </si>
  <si>
    <t>Jefe Oficina Asesora de Planeación</t>
  </si>
  <si>
    <t>Director Técnico de Estructuración de Proyectos</t>
  </si>
  <si>
    <t>Director Administrativo y de TICs</t>
  </si>
  <si>
    <t>Director Técnico de Gestión Predial / Director Administrativo y de TICs</t>
  </si>
  <si>
    <t>Director de Contratación</t>
  </si>
  <si>
    <t>Subgerente de Ejecución de Proyectos</t>
  </si>
  <si>
    <t>GP-2024-001</t>
  </si>
  <si>
    <t>No se evidencia fecha de suscripción del Convenio Interadministrativo 1007 de 2023.
En la documentación dispuesta del Convenio Interadministrativo 1007 de 2023, se observa la suscripción por parte de las diferentes entidades involucradas, no obstante en el campo de “en Bogotá D.C. a los ....” No se encuentra debidamente fechado ( no parece registrado, día, mes, ni año de la suscripción).</t>
  </si>
  <si>
    <t>Director Técnico de Gestión Predial</t>
  </si>
  <si>
    <t>GP-2024-002</t>
  </si>
  <si>
    <t>Implementar lineamientos en los documentos correspondientes del MIPG de la Empresa que sirvan de soporte para establecer el momento en el cual deben solicitarse los avalúos comerciales.</t>
  </si>
  <si>
    <t>GP-2024-003</t>
  </si>
  <si>
    <t>GP-2024-004</t>
  </si>
  <si>
    <t>Comunicación asertiva entre los procesos.
Al realizar la solicitud de la información de la auditoría en curso se evidenció que los procesos de Formulación de Instrumentos, Evaluación Financiera de Proyectos, Gestión Predial y Social y Comercialización, que intervienen en la consecución de la meta no identifican específicamente las entradas y salidas de la información y los diferentes responsables reales de la misma conforme competencias asignadas.</t>
  </si>
  <si>
    <t>Actualizar la caracterización de los proceso de Estructuración de Proyectos, Gestión Predial, Gestión Urbana y Gestión Comercial con el fin de garantizar la comunicación asertiva entre los mismos.</t>
  </si>
  <si>
    <t>Número de actualizaciones realizadas / Número de actualizaciones programadas</t>
  </si>
  <si>
    <t>100% profesionales del equipo de trabajo de la Dirección Técnica de Gestión Predial</t>
  </si>
  <si>
    <t>100% de documentos actualizados con lineamientos sobre avalúos comerciales.</t>
  </si>
  <si>
    <t>Documentos actualizados con lineamientos sobre avalúos comerciales./ documentos programados</t>
  </si>
  <si>
    <t>Desconocimiento de los profesionales que atendieron la Auditoria</t>
  </si>
  <si>
    <t>No existen lineamientos estandarizados en el MIPG que permitan determinar el momento en el que se deben solicitar los avalúos comerciales.</t>
  </si>
  <si>
    <t>No se tienen riesgos asociados al cumplimiento de las metas del Plan de Desarrollo.</t>
  </si>
  <si>
    <t>Falta de revisión conjunta de las caracterizaciones, para garantizar la coherencia entre las entradas y salidas de cada proceso..</t>
  </si>
  <si>
    <t xml:space="preserve">Lideres de proceso y operativos de la Subgerencia de Planeamiento y Estructuración </t>
  </si>
  <si>
    <t xml:space="preserve">Informar a los profesionales del equipo de trabajo de la Dirección Técnica de Gestión Predial, que en el marco de una auditoría relacionada con convenios y/o contratos, los documentos oficiales deberán consultarse directamente en la plataforma SECOP. </t>
  </si>
  <si>
    <t xml:space="preserve">Revisar y actualizar la matriz de riesgo, de manera que incluya un riesgo asociado al cumplimiento de la meta de adquisición de predios, si se considera pertinente. </t>
  </si>
  <si>
    <t xml:space="preserve">Un (1) mapa de riesgos institucional actualizado si procede </t>
  </si>
  <si>
    <t xml:space="preserve">Una (1) caracterización actualizada por cada proceso </t>
  </si>
  <si>
    <t xml:space="preserve">Debilidades en la planeación de la ejecución del proyecto con referencia a los valores indexados en la elaboración de los avalúos comerciales
Respecto al tema de los avalúos, el proceso responsable informo que el pasado 30 de mayo de 2023 la Dirección de Predios compartió los avalúos preliminares contratados con UAECD para revisión por parte de SGI y SGU. Dichos avalúos contenían valores de referencia de venta de productos inmobiliarios y costos de construcción que difieren de los ejercicios avanzados por la Empresa. En tal sentido, el pasado 20 de junio de 2023, la SGU emitió observaciones a dichos avalúos.
Se recibió el 30 de agosto de 2023, por parte de la Gerencia de estructuración de proyectos, los resultados de la prefactibilidad del desarrollo de la MZ 7 el cual arrojó valores positivos. No obstante, se encuentra pendiente contrastar este ejercicio con los valores indexados en la elaboración de los avalúos catastrales.
A la fecha del reporte de información presentada por la Subgerencia Urbana, se informó que aún se encuentra pendiente el ajuste de estos avalúos por parte de UAECD lo que, de una parte, es condicionante para terminar el ejercicio de prefactibilidad, pero también para la oferta de compra a los propietarios que manifestaron intención de enajenación voluntaria y cumplir con la meta de gestión de suelos de la Dirección de Predios. </t>
  </si>
  <si>
    <t xml:space="preserve">Debilidades en el Planteamiento en la Matriz de Riesgos Asociados a la adquisición de suelos
Al realizar la revisión de los riesgos, los procesos que intervienen en esta meta, no se evidencia un riesgo asociado al cumplimiento de las metas de plan de desarrollo, a su cargo, en específico a la relacionada con la adquisición de suelo, solo se evidencia el riesgo denominado “Posibilidad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 El cual está relacionado al posible sobrecosto de los suelos más no a la adquisición de los suelos destinados a los diferentes proyectos de la Empresa </t>
  </si>
  <si>
    <t>NC1: Publicación en el SECOP de los documentos del proceso contractual. 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</si>
  <si>
    <t>No conformidad: Frente a los cambios del proceso, relacionados con la modificación de estatutos y las actividades que ello conlleva, cuya fecha de inicio fue el 1 de enero y de finalización el 27 de diciembre de 2023, no se evidencia que se haya realizado seguimiento a las mismas a fin de evaluar la eficacia de las mismas.
Oportunidad de Mejora: Emplear en todos los casos las herramientas que brinda el sistema de calidad para planificar los cambios del proceso de tal manera que se identifiquen los riesgos asociados al mismo, las acciones para abordarlos, el cronograma de trabajo y el seguimiento a las mismas.</t>
  </si>
  <si>
    <t>Enviar informe a los líderes y directivos con los colaboradores que no han realizado debidamente las evaluaciones del Onboarding y de inducción general.</t>
  </si>
  <si>
    <t>1 Informe del estado de desarrollo de capacitaciones de inducción general y programa Onboarding.</t>
  </si>
  <si>
    <t># de informes elaborados / # informes programados</t>
  </si>
  <si>
    <t>Incrementar la participación de los Colaboradores de la Empresa en las actividades de Capacitación.</t>
  </si>
  <si>
    <t>En curso. A continuación se presentan las gestiones realizas a 31 de marzo de 2024:
18/03/2024: Se llevó a cabo reunión con Planeación en la cual se estableció lo siguiente: i) Revisar en una mesa de trabajo los posibles riesgos asociados al proceso de Gestión Predial. Para lo cual, se citó a Karin Bonilla y a Mateo Grajales a una reunión para el 19/03/2024 y ii) Una vez identificados los posibles riesgos,  citaremos a la OCI y a Planeación con el fin de recibir asesoría en la construcción del riesgo que incluiremos en la Matriz de Riesgo.
19/03/2024: Reunión con Karin Bonilla - Jurídico y a Mateo Grajales- Técnico de la DTGP, para revisar posible riesgo a incluir en la Matriz de riesgos.
21/03/2024: Reunión con Esperanza Peña de Planeación y Lily Moreno de Control Interno, para revisar el riesgo propuesto; sin embargo, recomendaron que retomemos reunión una vez se actualice la Caracterización del proceso de Gestión Predial.</t>
  </si>
  <si>
    <r>
      <t xml:space="preserve">En curso. A continuación se presentan las gestiones realizas al 31 de marzo de 2024:
19/02/2024: Reunión de la DTGP para identificar las actividades relacionadas con el  </t>
    </r>
    <r>
      <rPr>
        <i/>
        <sz val="10"/>
        <rFont val="Arial"/>
        <family val="2"/>
      </rPr>
      <t>"Hacer"</t>
    </r>
    <r>
      <rPr>
        <sz val="10"/>
        <rFont val="Arial"/>
        <family val="2"/>
      </rPr>
      <t xml:space="preserve">.
20/02/2024: Reunión con los lideres de la Subgerencia de Planeamiento y Estructuración - SPE, con el fin de revisar las actividades de entrada y salida de la Caracterización de cada Dirección de la SPE.
01/03/2024: Se envió correo con la caracterización incluyendo ajustes a las actividades del </t>
    </r>
    <r>
      <rPr>
        <i/>
        <sz val="10"/>
        <rFont val="Arial"/>
        <family val="2"/>
      </rPr>
      <t>"Hacer"</t>
    </r>
    <r>
      <rPr>
        <sz val="10"/>
        <rFont val="Arial"/>
        <family val="2"/>
      </rPr>
      <t xml:space="preserve"> a Lilian Buitrago - enlace de la SPE.
15/03/2024: Se envió correo con la caracterización incluyendo las actividades asociadas al </t>
    </r>
    <r>
      <rPr>
        <i/>
        <sz val="10"/>
        <rFont val="Arial"/>
        <family val="2"/>
      </rPr>
      <t>"Planear, Hacer, Verificar y al Actuar"</t>
    </r>
    <r>
      <rPr>
        <sz val="10"/>
        <rFont val="Arial"/>
        <family val="2"/>
      </rPr>
      <t xml:space="preserve"> a Lilian Buitrago - enlace de la SPE, las cuales se socializarán en reunión del 19 de marzo de 2024, para continuar con la validación de las actividades de la caracterización de la DTGP a la espera de que se coordine las entradas y salidas con las otros procesos.
19/03/2024: Reunión con Lilian Buitrago - enlace de la SPE, para revisar la versión 4 de la caracterización del proceso de Gestión Predial.
20/03/2024: Revisión y aprobación de la matriz por parte de la Directora Técnica de Gestión Predial.</t>
    </r>
  </si>
  <si>
    <t>Abierta</t>
  </si>
  <si>
    <r>
      <t xml:space="preserve">El 05.01.2024 se llevó a cabo sesión con la gerencia general y el nuevo equipo directivo en donde se realizó una socialización preliminar del alcance de la Guía de Gestión Integral de Proyectos. Como conclusión de esta sesión se requirió realizar la adaptación, revisión y actualización, de ser el caso del alcance de la Guía.
Producto de esto, el día 15.02.2024 se llevó a cabo sesión con la Subgerencia de Planeamiento y Estructuración de Proyectos, en donde se dio alcance a los apartes más relevantes de la Guía. Como conclusión de este escenario se recomendó por parte de la Subgerencia avanzar con la adaptación, revisión y actualización, de ser el caso del alcance de la Guía por medio de la aplicación en un proyecto piloto.
Finalmente el 22.03.2024 se envió reporte a la Gerencia General con la hoja de ruta con el fin de iniciar con la socialización  como punto de partida para la adaptación, revisión y actualización, de ser el caso del alcance de la Guía. Dicha socialización está programada para el día 11.04.2024.
</t>
    </r>
    <r>
      <rPr>
        <b/>
        <sz val="10"/>
        <rFont val="Arial"/>
        <family val="2"/>
      </rPr>
      <t>Evidencias</t>
    </r>
    <r>
      <rPr>
        <sz val="10"/>
        <rFont val="Arial"/>
        <family val="2"/>
      </rPr>
      <t>:
Soportes de la socialización preliminar del alcance de la Guía.</t>
    </r>
  </si>
  <si>
    <t>De manera paralela con la socialización del procedimiento de gestión de riesgos para proyectos, se avanzará de manera específica con un proyectos de la Subgerencia de Ejecución de Proyectos.</t>
  </si>
  <si>
    <t>Los informes de seguimiento de riesgos y oportunidades se llevarán a cabo una vez se actualicen las herramientas de riesgos y oportunidades.</t>
  </si>
  <si>
    <t>Los informes de seguimiento de riesgos y oportunidades se llevarán al Comité una vez se actualicen las herramientas de riesgos y oportunidades y se cuente con los monitoreos respectivos.</t>
  </si>
  <si>
    <t>Cerrada</t>
  </si>
  <si>
    <t>N/A</t>
  </si>
  <si>
    <r>
      <t xml:space="preserve">Teniendo en cuenta las sesiones llevadas a cabo el 05.01.2024 y 15.02.2024 con la Gerencia General y el Equipo Directivo de la empresa, se concluyó avanzar en la adaptación, revisión y actualización, de ser el caso del alcance de la guía. Por consiguiente, se envío el 22.03.2024 a la Gerencia General la hoja de ruta para avanzar en las actividades de adaptación, revisión y actualización, de ser el caso del alcance de la guía, entre ellas, la socialización del procedimiento de gestión de riesgos en proyectos en la empresa.
De acuerdo con lo anterior se avanzará en las actividades previas que logren generar un espacio colectivo de socialización con el apoyo de la Ofician Asesora de Comunicaciones - OAC y por medio del contrato 351-2023, para elaborar un producto que detalle el procedimiento de gestión de riesgos en proyectos de la empresa. Para avanzar con esto se agendó sesión el día 02.04.2024 con la OAC.
</t>
    </r>
    <r>
      <rPr>
        <b/>
        <sz val="10"/>
        <rFont val="Arial"/>
        <family val="2"/>
      </rPr>
      <t>Evidencias</t>
    </r>
    <r>
      <rPr>
        <sz val="10"/>
        <rFont val="Arial"/>
        <family val="2"/>
      </rPr>
      <t>: Soportes de la socialización preliminar del alcance de la Guía.</t>
    </r>
  </si>
  <si>
    <r>
      <t xml:space="preserve">El 05.01.2024 se llevó a cabo sesión con la gerencia general y el nuevo equipo directivo en donde se realizó una socialización preliminar del alcance de la Guía de Gestión Integral de Proyectos. Como conclusión de esta sesión se requirió realizar la adaptación, revisión y actualización, de ser el caso del alcance de la Guía.
Producto de esto, el día 15.02.2024 se llevó a cabo sesión con la Subgerencia de Planeamiento y Estructuración de Proyectos, en donde se dio alcance a los apartes más relevantes de la Guía. Como conclusión de este escenario se recomendó por parte de la Subgerencia avanzar con la adaptación, revisión y actualización, de ser el caso del alcance de la Guía por medio de la aplicación en un proyecto piloto.
Finalmente el 22.03.2024 se envió reporte a la Gerencia General con la hoja de ruta con el fin de iniciar con la socialización  como punto de partida para la adaptación, revisión y actualización, de ser el caso del alcance de la Guía. Dicha socialización está programada para el día 11.04.2024.
</t>
    </r>
    <r>
      <rPr>
        <b/>
        <sz val="10"/>
        <rFont val="Arial"/>
        <family val="2"/>
      </rPr>
      <t>Evidencias</t>
    </r>
    <r>
      <rPr>
        <sz val="10"/>
        <rFont val="Arial"/>
        <family val="2"/>
      </rPr>
      <t>: Soportes de la socialización preliminar del alcance de la Guía.</t>
    </r>
  </si>
  <si>
    <r>
      <t xml:space="preserve">Teniendo en cuenta, que el programa de capacitaciones no cuenta con recursos extras para dar incentivos, así como, los lineamientos de la nueva administración, se hizo necesario ajustar la acción con el fin de dar cumplimiento a la meta.
Adicionalmente se solicitó ampliación en la fecha de cierre con objetivo de realizar seguimiento incremento de la participación.
Así las cosas, se realizó seguimiento a la participación de los colaboradores en las actividades de capacitación, dicho seguimiento permitió evidenciar que, en comparación con el primer trimestre de 2023, se ha logrado un aumento del 32% en la participación de los servidores públicos en las diferentes capacitaciones brindadas por la empresa Renobo durante el primer trimestre de la vigencia 2024
</t>
    </r>
    <r>
      <rPr>
        <b/>
        <sz val="10"/>
        <rFont val="Arial"/>
        <family val="2"/>
      </rPr>
      <t xml:space="preserve">
Evidencias: 
</t>
    </r>
    <r>
      <rPr>
        <sz val="10"/>
        <rFont val="Arial"/>
        <family val="2"/>
      </rPr>
      <t>https://drive.google.com/drive/folders/12MJes5IAs8Nkkq7XbdLFGU5--JHtZ8-y?usp=drive_link
https://drive.google.com/drive/folders/1aKo4RpQn39NjKnTNMNIPas4qNk-1-ewx?usp=drive_link</t>
    </r>
  </si>
  <si>
    <t>En curso. Se avanza en la proyección del procedimiento de terceros concurrentes con el fin de incluir  la gestión y archivos de los documentos asociados a éste.</t>
  </si>
  <si>
    <t xml:space="preserve">El 11/03/2024 en reunión con todo el equipo de trabajo de la DTGP, se informó a los profesionales que en el marco de una auditoría relacionada con los convenios y/o contratos, los documentos oficiales deberán consultarse directamente en la plataforma SECOP.   </t>
  </si>
  <si>
    <t>Se continúa con la elaboración del Plan de Gestión del Suelo, documento que deberá reflejar los lineamientos acerca de la solicitud de avalúos.</t>
  </si>
  <si>
    <t>Esta actividad No aplica para el periodo evaluado ya que se realizara una vez se tenga identificado el proyecto piloto.</t>
  </si>
  <si>
    <t xml:space="preserve">Durante el período, se realizó el reporte de un nuevo riesgo en la plataforma de Planeación, se adjunta el registro de los reportes de los meses de enero y febrero de 2024.
Se tiene programadas dos reunión para el próximo martes 9 de abril de 2024 y viernes 12 de abril de 2024, con el fin de revisar los riesgos que se materializaron, de acuerdo a lo establecido en la política de administración del riesgo. </t>
  </si>
  <si>
    <t>Aunado a las actividades establecidas conforme a las conclusiones de las sesiones  llevadas a cabo el 05.01.2024 y 15.02.2024 con la Gerencia General y el Equipo Directivo de la empresa, se definirán los productos para actualizar el módulo de Onboarding, los cuales contendrán un tutorial de la visión del procedimiento en gestión de riesgos en proyectos, una presentación detallada y una evaluación para el apoyo a la apropiación de la información.</t>
  </si>
  <si>
    <r>
      <t xml:space="preserve">Se solicita el cierre de esta acción, toda vez que actualmente el proyecto esta suspendido en su desarrollo. Se encuentra en  reestructuración, en la definición de los procesos de planificación para el logro de la  materialización del proyecto. No obstante y con el propósito de generar una actividad que logre ser efectiva,  una vez se cuente con los nuevos lineamientos,  se propondrá nueva acción que aporte a resolver el hallazgo presente.
</t>
    </r>
    <r>
      <rPr>
        <b/>
        <sz val="10"/>
        <rFont val="Arial"/>
        <family val="2"/>
      </rPr>
      <t>Nota: se revisara la solicitud de cierre de la acción en el momento de la suscripción de la nueva acción por parte del proceso.</t>
    </r>
  </si>
  <si>
    <r>
      <t xml:space="preserve">Se adelantaran en el mes de abril 
</t>
    </r>
    <r>
      <rPr>
        <b/>
        <sz val="10"/>
        <rFont val="Arial"/>
        <family val="2"/>
      </rPr>
      <t>NOTA: No se evidencia Gestión de la acción desde su suscripción</t>
    </r>
    <r>
      <rPr>
        <sz val="10"/>
        <rFont val="Arial"/>
        <family val="2"/>
      </rPr>
      <t xml:space="preserve"> </t>
    </r>
    <r>
      <rPr>
        <b/>
        <sz val="10"/>
        <rFont val="Arial"/>
        <family val="2"/>
      </rPr>
      <t>- Acción próxima a vencer, revisar si el tiempo de cumplimiento restante se ajusta al desarrollo de la acción.</t>
    </r>
  </si>
  <si>
    <r>
      <t xml:space="preserve">Se adelantaran en el mes de abril
</t>
    </r>
    <r>
      <rPr>
        <b/>
        <sz val="10"/>
        <rFont val="Arial"/>
        <family val="2"/>
      </rPr>
      <t xml:space="preserve">
NOTA: No se evidencia Gestión de la acción desde su suscripción</t>
    </r>
    <r>
      <rPr>
        <sz val="10"/>
        <rFont val="Arial"/>
        <family val="2"/>
      </rPr>
      <t xml:space="preserve"> </t>
    </r>
    <r>
      <rPr>
        <b/>
        <sz val="10"/>
        <rFont val="Arial"/>
        <family val="2"/>
      </rPr>
      <t>-  Acción próxima a vencer, revisar si el tiempo de cumplimiento restante se ajusta al desarrollo de la acción.</t>
    </r>
  </si>
  <si>
    <r>
      <t xml:space="preserve">Para hacer un ejercicio práctico de socialización con los nuevos lineamientos, esta actividad se llevará a cabo con la identificación de riesgos y oportunidades una vez se cuente con todas las caracterizaciones de proceso oficializadas.
</t>
    </r>
    <r>
      <rPr>
        <b/>
        <sz val="10"/>
        <rFont val="Arial"/>
        <family val="2"/>
      </rPr>
      <t>NOTA: No se evidencia Gestión de la acción desde su suscripción</t>
    </r>
  </si>
  <si>
    <r>
      <t xml:space="preserve">Esta actividad se llevará a cabo una vez se cuente con todas las caracterizaciones de proceso oficializadas.
</t>
    </r>
    <r>
      <rPr>
        <b/>
        <sz val="10"/>
        <rFont val="Arial"/>
        <family val="2"/>
      </rPr>
      <t xml:space="preserve">
NOTA: No se evidencia Gestión de la acción desde su suscripción</t>
    </r>
  </si>
  <si>
    <t>Proceso</t>
  </si>
  <si>
    <t>Total, de Hallazgos</t>
  </si>
  <si>
    <t>Total, de Acciones</t>
  </si>
  <si>
    <t>Acciones Abiertas</t>
  </si>
  <si>
    <t>Acciones</t>
  </si>
  <si>
    <t>Dentro de términos</t>
  </si>
  <si>
    <t>Vencidas</t>
  </si>
  <si>
    <t>Cumplidas inefectivas</t>
  </si>
  <si>
    <t>Hallazgo Reclasificado</t>
  </si>
  <si>
    <t>Cerradas</t>
  </si>
  <si>
    <t>-</t>
  </si>
  <si>
    <t>Gestión Predial y Social</t>
  </si>
  <si>
    <t>TOTAL</t>
  </si>
  <si>
    <t>Producto de los seguimientos realizados al plan de acción para la liquidación de los fideicomisos en desuso, e igualmente considerando el cambio en la estructura administrativa de la Empresa, se recomienda proceder con el cierre de esta acción por cuanto el proceso, como el responsable de esta actividad, fue modificado. Adicionalmente, se informa que algunos de los patrimonios identificados en la actividad, no pueden ser objeto de liquidación. No obstante, y con el propósito, que se establezcan los patrimonios que deben ser objeto de liquidación, se propone crear la acción relacionada, así como el alcance, meta e indicador de esta nueva actividad, por parte del responsable que corresponda.
Nota: La Oficina de Control Interno continuará seguimiento con el análisis vigente y se revisará sí se adoptó la recomendación efectuada, en cuanto a la solicitud de cierre de la acción en el momento de la suscripción de la nueva acción por parte del proceso.</t>
  </si>
  <si>
    <t>El proceso informa que, el documento no ha sido oficializado; lo anterior teniendo en cuenta la revisión de los manuales operativos de fiducias y la necesidad de su actualización, por lo que posiblemente algunas actividades y responsables que se relacionen en este instrumento sean objeto de cambio. 
Se adelantará una solicitud de plazo que sea consistente con la actualización de los manuales operativos de fiducias y del manual de contratación.</t>
  </si>
  <si>
    <t>Se realizó un taller de lecciones aprendidas el pasado 11 de diciembre de 2023; se adjunta el acta del taller y los formatos de lecciones aprendidas:
Proyectos: CHSJD
Proyectos: Obra Colegio Teresa Martínez de Varela, obra Alcaldía de Mártires y obra Siberia
De igual forma, el día 27 de marzo de 2024, se remitieron a la Oficina Asesora de Planeación, los informes de lecciones aprendidas para su publicación; se adjunta imagen de la publicación en esta fecha.</t>
  </si>
  <si>
    <t>Mediante acta de reunión 1 del 07 de enero del 2024, se formalizó la implementación del Formato automatizado "Registro control de préstamos documentales". 
Anexo1: Acta de reunión 01.</t>
  </si>
  <si>
    <t>Debido a la elaboración de la nueva planeación estratégica que se está realizando por parte de la nueva Administración, así como, a la nueva estructura adoptada por la Empresa, se hizo necesario realizar actualizaciones del programa de Onboarding y el manejo de las estrategias que se implementarán en temas de Cultura Organizacional. 
Por lo anterior la herramienta se encuentra deshabilitada desde el mes de diciembre de 2023 y no es posible la presentación de informes trimestrales, por lo cual se hizo necesario ajustar la acción y meta de la acción de mejoramiento con el fin de dar cumplimiento y cierre de la misma.
Así las cosas, se realizó el seguimiento al desarrollo de las actividades de capacitación de inducción  del último trimestre de la vigencia 2023 y se elaboró Informe del estado de dicho desarrollo.
Evidencias:  Informe Estado de Desarrollo de capacitación de Inducción.</t>
  </si>
  <si>
    <r>
      <t xml:space="preserve">Se elaboró informe del estado del desarrollo de las capacitaciones de inducción, el cual permitió fin de verificar la proporción de participación.
</t>
    </r>
    <r>
      <rPr>
        <b/>
        <sz val="10"/>
        <rFont val="Arial"/>
        <family val="2"/>
      </rPr>
      <t>Evidencias:</t>
    </r>
    <r>
      <rPr>
        <sz val="10"/>
        <rFont val="Arial"/>
        <family val="2"/>
      </rPr>
      <t xml:space="preserve"> Informe Estado de Desarrollo de capacitación de Inducción.</t>
    </r>
  </si>
  <si>
    <t xml:space="preserve">La Oficina de Control Disciplinario Interno elaboró el documento denominado procedimiento del proceso disciplinario de la Empresa de Renovación y Desarrollo Urbano de Bogotá, en donde se establecen los lineamiento internos de la Oficina de Disciplinarios, identificado como PD-108_Proced_proceso_disciplinario_V1, y los formatos FT-255 Acta de Reparto versión 1 y FT- 256 Auto proceso disciplinario en versión 1.
Por lo anterior, mediante correo electrónico de fecha 26 de marzo de 2024, la Oficina Asesora de Planeación informó que ya se encuentran disponibles en la Intranet los documentos. Se anexa la evidencia del procedimiento, los formatos suscritos por las partes y correo electrónico enviado por la Oficina Asesora de Planeación.   </t>
  </si>
  <si>
    <t xml:space="preserve">Mediante correo electrónico de fecha 27 de marzo de 2024, la Oficina de Control Disciplinario Interno socializó a todas las partes interesadas y en especial a los líderes operativos, el procedimiento disciplinario y los formatos, los cuales se pueden encontrar en la Intranet de la Empresa. Se anexa correo electrónico remitido a todos quienes trabajan la Empresa.  </t>
  </si>
  <si>
    <t xml:space="preserve">La Oficina de Control Disciplinario Interno realizó reunión de fecha 14 de noviembre de 2023, en la cual participaron: la jefe de la oficina, la profesional de dicha oficina y una profesional de talento humano; allí se programaron las actividades para poder dar cumplimiento al plan de mejoramiento sobre las capacitaciones de temas disciplinarios.
Se diseñó la ficha técnica de las capacitaciones, donde se establecieron los ejes temáticos a tratar, la justificación de las capacitaciones; se proyectó el objetivo general, los objetivos específicos y se estableció el público para dichas capacitaciones.
Adicionalmente se programaron las capacitaciones con fecha y hora para la vigencia 2024.
Todo lo anterior, fue concertado con Talento Humano de la Subgerencia de Gestión Corporativa y las capacitaciones se encuentran incluidas en el Plan Estratégico de talento humano de la vigencia 2024 y en el PIC de Talento Humano, adoptado mediante la Resolución 045 de fecha 31 de enero de 2024.     </t>
  </si>
  <si>
    <t>Se realizó la primera capacitación el día 12 de marzo de 2024, hora 9:00 a.m. y allí se socializó, a todos los participantes, la estrategia de las capacitaciones; ésta socialización incluye a los líderes operativos de la Empresa. Al inicio y al final de la capacitación se realizó una evaluación, con el fin de determinar el conocimiento adquirido, comparando las evaluaciones efectuadas.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</si>
</sst>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19"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b/>
      <sz val="10"/>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9"/>
      <color indexed="81"/>
      <name val="Tahoma"/>
      <family val="2"/>
    </font>
    <font>
      <b/>
      <sz val="16"/>
      <name val="Arial"/>
      <family val="2"/>
    </font>
    <font>
      <i/>
      <sz val="10"/>
      <name val="Arial"/>
      <family val="2"/>
    </font>
    <font>
      <b/>
      <sz val="8"/>
      <color rgb="FF000000"/>
      <name val="Arial"/>
      <family val="2"/>
    </font>
    <font>
      <sz val="9"/>
      <color rgb="FF000000"/>
      <name val="Arial"/>
      <family val="2"/>
    </font>
    <font>
      <b/>
      <sz val="9"/>
      <color rgb="FF00000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rgb="FFFFFF00"/>
        <bgColor indexed="64"/>
      </patternFill>
    </fill>
    <fill>
      <patternFill patternType="solid">
        <fgColor rgb="FFC6D9F0"/>
        <bgColor indexed="64"/>
      </patternFill>
    </fill>
    <fill>
      <patternFill patternType="solid">
        <fgColor rgb="FFFFFFFF"/>
        <bgColor indexed="64"/>
      </patternFill>
    </fill>
    <fill>
      <patternFill patternType="solid">
        <fgColor rgb="FFFF0000"/>
        <bgColor indexed="64"/>
      </patternFill>
    </fill>
    <fill>
      <patternFill patternType="solid">
        <fgColor rgb="FFE26B0A"/>
        <bgColor indexed="64"/>
      </patternFill>
    </fill>
    <fill>
      <patternFill patternType="solid">
        <fgColor rgb="FF92D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indexed="64"/>
      </bottom>
      <diagonal/>
    </border>
    <border>
      <left/>
      <right style="medium">
        <color rgb="FF000000"/>
      </right>
      <top/>
      <bottom/>
      <diagonal/>
    </border>
    <border>
      <left style="medium">
        <color indexed="64"/>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rgb="FF000000"/>
      </right>
      <top/>
      <bottom style="medium">
        <color rgb="FF000000"/>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rgb="FF000000"/>
      </bottom>
      <diagonal/>
    </border>
    <border>
      <left/>
      <right style="medium">
        <color indexed="64"/>
      </right>
      <top/>
      <bottom style="medium">
        <color indexed="64"/>
      </bottom>
      <diagonal/>
    </border>
    <border>
      <left style="medium">
        <color indexed="64"/>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s>
  <cellStyleXfs count="5">
    <xf numFmtId="0" fontId="0" fillId="0" borderId="0"/>
    <xf numFmtId="0" fontId="2" fillId="0" borderId="0"/>
    <xf numFmtId="0" fontId="8" fillId="0" borderId="0"/>
    <xf numFmtId="0" fontId="2" fillId="0" borderId="0"/>
    <xf numFmtId="9" fontId="8" fillId="0" borderId="0" applyFont="0" applyFill="0" applyBorder="0" applyAlignment="0" applyProtection="0"/>
  </cellStyleXfs>
  <cellXfs count="107">
    <xf numFmtId="0" fontId="0" fillId="0" borderId="0" xfId="0"/>
    <xf numFmtId="0" fontId="9" fillId="0" borderId="0" xfId="2" applyFont="1" applyAlignment="1">
      <alignment vertical="center"/>
    </xf>
    <xf numFmtId="0" fontId="10" fillId="0" borderId="0" xfId="2" applyFont="1" applyAlignment="1">
      <alignment vertical="center"/>
    </xf>
    <xf numFmtId="0" fontId="11" fillId="2" borderId="1" xfId="2" applyFont="1" applyFill="1" applyBorder="1" applyAlignment="1">
      <alignment horizontal="center" vertical="center"/>
    </xf>
    <xf numFmtId="164" fontId="10" fillId="0" borderId="1" xfId="2" applyNumberFormat="1" applyFont="1" applyBorder="1" applyAlignment="1">
      <alignment horizontal="center" vertical="center"/>
    </xf>
    <xf numFmtId="14" fontId="10" fillId="0" borderId="1" xfId="2" applyNumberFormat="1" applyFont="1" applyBorder="1" applyAlignment="1">
      <alignment horizontal="center" vertical="center"/>
    </xf>
    <xf numFmtId="0" fontId="11" fillId="0" borderId="0" xfId="2" applyFont="1" applyAlignment="1">
      <alignment horizontal="center" vertical="center"/>
    </xf>
    <xf numFmtId="9" fontId="2" fillId="0" borderId="1" xfId="4" applyFont="1" applyFill="1" applyBorder="1" applyAlignment="1">
      <alignment horizontal="center" vertical="center" wrapText="1"/>
    </xf>
    <xf numFmtId="9" fontId="7" fillId="0" borderId="1" xfId="4" applyFont="1" applyFill="1" applyBorder="1" applyAlignment="1">
      <alignment horizontal="center" vertical="center" wrapText="1"/>
    </xf>
    <xf numFmtId="9" fontId="2" fillId="0" borderId="0" xfId="4" applyFont="1" applyFill="1" applyAlignment="1">
      <alignment horizontal="center" vertical="center"/>
    </xf>
    <xf numFmtId="0" fontId="2" fillId="0" borderId="0" xfId="0" applyFont="1" applyAlignment="1">
      <alignment horizontal="center" vertical="center" wrapText="1"/>
    </xf>
    <xf numFmtId="0" fontId="7" fillId="0" borderId="0" xfId="0" applyFont="1" applyAlignment="1">
      <alignment horizontal="center" vertical="center"/>
    </xf>
    <xf numFmtId="0" fontId="2" fillId="0" borderId="1" xfId="1" applyBorder="1" applyAlignment="1">
      <alignment horizontal="center" vertical="center" wrapText="1"/>
    </xf>
    <xf numFmtId="0" fontId="2" fillId="0" borderId="1" xfId="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10" fontId="2" fillId="0" borderId="0" xfId="0" applyNumberFormat="1" applyFont="1" applyAlignment="1">
      <alignment horizontal="center" vertical="center"/>
    </xf>
    <xf numFmtId="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2" fillId="5" borderId="1" xfId="0" applyFont="1" applyFill="1" applyBorder="1" applyAlignment="1">
      <alignment horizontal="center" vertical="center" textRotation="90" wrapText="1"/>
    </xf>
    <xf numFmtId="0" fontId="2" fillId="3" borderId="1" xfId="0" applyFont="1" applyFill="1" applyBorder="1" applyAlignment="1">
      <alignment horizontal="center" vertical="center" textRotation="90" wrapText="1"/>
    </xf>
    <xf numFmtId="0" fontId="2" fillId="4" borderId="1" xfId="0" applyFont="1" applyFill="1" applyBorder="1" applyAlignment="1">
      <alignment horizontal="center" vertical="center" textRotation="90" wrapText="1"/>
    </xf>
    <xf numFmtId="0" fontId="7" fillId="0" borderId="1" xfId="0" applyFont="1" applyBorder="1" applyAlignment="1">
      <alignment horizontal="center" vertical="center"/>
    </xf>
    <xf numFmtId="0" fontId="2" fillId="6" borderId="1" xfId="0" applyFont="1" applyFill="1" applyBorder="1" applyAlignment="1">
      <alignment horizontal="center" vertical="center" textRotation="90" wrapText="1"/>
    </xf>
    <xf numFmtId="0" fontId="2" fillId="0" borderId="0" xfId="0" applyFont="1" applyAlignment="1">
      <alignment vertical="center"/>
    </xf>
    <xf numFmtId="0" fontId="2" fillId="9" borderId="1" xfId="0" applyFont="1" applyFill="1" applyBorder="1" applyAlignment="1">
      <alignment horizontal="center" vertical="center" wrapText="1"/>
    </xf>
    <xf numFmtId="9" fontId="2" fillId="0" borderId="1" xfId="4" applyFont="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5" xfId="0" applyFont="1" applyFill="1" applyBorder="1" applyAlignment="1">
      <alignment horizontal="center" vertical="center" wrapText="1"/>
    </xf>
    <xf numFmtId="0" fontId="16" fillId="10" borderId="15" xfId="0" applyFont="1" applyFill="1" applyBorder="1" applyAlignment="1">
      <alignment horizontal="center" vertical="center"/>
    </xf>
    <xf numFmtId="0" fontId="17" fillId="0" borderId="16" xfId="0" applyFont="1" applyBorder="1" applyAlignment="1">
      <alignment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xf>
    <xf numFmtId="0" fontId="17" fillId="0" borderId="22" xfId="0" applyFont="1" applyBorder="1" applyAlignment="1">
      <alignment horizontal="center" vertical="center" wrapText="1"/>
    </xf>
    <xf numFmtId="0" fontId="17" fillId="0" borderId="19" xfId="0" applyFont="1" applyBorder="1" applyAlignment="1">
      <alignment horizontal="center" vertical="center"/>
    </xf>
    <xf numFmtId="0" fontId="17" fillId="0" borderId="15" xfId="0" applyFont="1" applyBorder="1" applyAlignment="1">
      <alignment horizontal="center" vertical="center" wrapText="1"/>
    </xf>
    <xf numFmtId="0" fontId="17" fillId="0" borderId="23" xfId="0" applyFont="1" applyBorder="1" applyAlignment="1">
      <alignment vertical="center" wrapText="1"/>
    </xf>
    <xf numFmtId="0" fontId="17" fillId="0" borderId="24" xfId="0" applyFont="1" applyBorder="1" applyAlignment="1">
      <alignment horizontal="center" vertical="center" wrapText="1"/>
    </xf>
    <xf numFmtId="0" fontId="17" fillId="0" borderId="25" xfId="0" applyFont="1" applyBorder="1" applyAlignment="1">
      <alignment vertical="center" wrapText="1"/>
    </xf>
    <xf numFmtId="0" fontId="17" fillId="11" borderId="25" xfId="0" applyFont="1" applyFill="1" applyBorder="1" applyAlignment="1">
      <alignment vertical="center" wrapText="1"/>
    </xf>
    <xf numFmtId="0" fontId="18" fillId="10" borderId="25" xfId="0" applyFont="1" applyFill="1" applyBorder="1" applyAlignment="1">
      <alignment horizontal="center" vertical="center" wrapText="1"/>
    </xf>
    <xf numFmtId="0" fontId="18" fillId="10" borderId="22" xfId="0" applyFont="1" applyFill="1" applyBorder="1" applyAlignment="1">
      <alignment horizontal="center" vertical="center"/>
    </xf>
    <xf numFmtId="0" fontId="18" fillId="9" borderId="22" xfId="0" applyFont="1" applyFill="1" applyBorder="1" applyAlignment="1">
      <alignment horizontal="center" vertical="center"/>
    </xf>
    <xf numFmtId="0" fontId="18" fillId="12" borderId="26" xfId="0" applyFont="1" applyFill="1" applyBorder="1" applyAlignment="1">
      <alignment horizontal="center" vertical="center"/>
    </xf>
    <xf numFmtId="0" fontId="18" fillId="13" borderId="26" xfId="0" applyFont="1" applyFill="1" applyBorder="1" applyAlignment="1">
      <alignment horizontal="center" vertical="center"/>
    </xf>
    <xf numFmtId="0" fontId="18" fillId="14" borderId="22" xfId="0" applyFont="1" applyFill="1" applyBorder="1" applyAlignment="1">
      <alignment horizontal="center" vertical="center"/>
    </xf>
    <xf numFmtId="0" fontId="2" fillId="14" borderId="1" xfId="0" applyFont="1" applyFill="1" applyBorder="1" applyAlignment="1">
      <alignment horizontal="center" vertical="center" wrapText="1"/>
    </xf>
    <xf numFmtId="10" fontId="18" fillId="12" borderId="26" xfId="4" applyNumberFormat="1" applyFont="1" applyFill="1" applyBorder="1" applyAlignment="1">
      <alignment horizontal="center" vertical="center"/>
    </xf>
    <xf numFmtId="10" fontId="18" fillId="13" borderId="26" xfId="4" applyNumberFormat="1" applyFont="1" applyFill="1" applyBorder="1" applyAlignment="1">
      <alignment horizontal="center" vertical="center"/>
    </xf>
    <xf numFmtId="10" fontId="18" fillId="14" borderId="22" xfId="4" applyNumberFormat="1" applyFont="1" applyFill="1" applyBorder="1" applyAlignment="1">
      <alignment horizontal="center" vertical="center"/>
    </xf>
    <xf numFmtId="10" fontId="18" fillId="9" borderId="18" xfId="4" applyNumberFormat="1" applyFont="1" applyFill="1" applyBorder="1" applyAlignment="1">
      <alignment horizontal="center" vertical="center"/>
    </xf>
    <xf numFmtId="0" fontId="7" fillId="0" borderId="1" xfId="0" applyFont="1" applyBorder="1" applyAlignment="1">
      <alignment horizontal="center" vertical="center"/>
    </xf>
    <xf numFmtId="0" fontId="2" fillId="0" borderId="1" xfId="0" applyFont="1" applyBorder="1" applyAlignment="1">
      <alignment horizontal="justify" vertical="center" wrapText="1"/>
    </xf>
    <xf numFmtId="0" fontId="14" fillId="0" borderId="0" xfId="0" applyFont="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wrapText="1"/>
    </xf>
    <xf numFmtId="0" fontId="7"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8" borderId="1" xfId="0" applyFont="1" applyFill="1" applyBorder="1" applyAlignment="1">
      <alignment horizontal="center" vertical="center" textRotation="90" wrapText="1"/>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7" borderId="1" xfId="0" applyFont="1" applyFill="1" applyBorder="1" applyAlignment="1">
      <alignment horizontal="center" vertical="center" textRotation="90"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5" borderId="1" xfId="0" applyFont="1" applyFill="1" applyBorder="1" applyAlignment="1">
      <alignment horizontal="center" vertical="center" textRotation="90" wrapText="1"/>
    </xf>
    <xf numFmtId="0" fontId="16" fillId="10" borderId="9"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16" fillId="10" borderId="11"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2" fillId="0" borderId="1" xfId="2" applyFont="1" applyBorder="1" applyAlignment="1">
      <alignment horizontal="center" vertical="center" wrapText="1"/>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5" xfId="2" applyFont="1" applyBorder="1" applyAlignment="1">
      <alignment horizontal="center" vertical="center" wrapText="1"/>
    </xf>
    <xf numFmtId="0" fontId="10" fillId="0" borderId="7" xfId="2" applyFont="1" applyBorder="1" applyAlignment="1">
      <alignment horizontal="center" vertical="center" wrapText="1"/>
    </xf>
    <xf numFmtId="0" fontId="3"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1" xfId="2" applyFont="1" applyBorder="1" applyAlignment="1">
      <alignment horizontal="center" vertical="center"/>
    </xf>
    <xf numFmtId="0" fontId="11" fillId="0" borderId="0" xfId="2" applyFont="1" applyAlignment="1">
      <alignment horizontal="center" vertical="center"/>
    </xf>
    <xf numFmtId="0" fontId="11" fillId="2" borderId="1" xfId="2" applyFont="1" applyFill="1" applyBorder="1" applyAlignment="1">
      <alignment horizontal="center" vertical="center"/>
    </xf>
    <xf numFmtId="0" fontId="10" fillId="0" borderId="1" xfId="2" applyFont="1" applyBorder="1" applyAlignment="1">
      <alignment horizontal="left" vertical="center"/>
    </xf>
    <xf numFmtId="0" fontId="10" fillId="0" borderId="1" xfId="2" applyFont="1" applyBorder="1" applyAlignment="1">
      <alignment horizontal="justify" vertical="center" wrapText="1"/>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4" xfId="2" applyFont="1" applyFill="1" applyBorder="1" applyAlignment="1">
      <alignment horizontal="center" vertical="center"/>
    </xf>
    <xf numFmtId="0" fontId="9" fillId="0" borderId="1" xfId="2" applyFont="1" applyBorder="1" applyAlignment="1">
      <alignment horizontal="center" vertical="center"/>
    </xf>
    <xf numFmtId="0" fontId="10" fillId="2" borderId="1" xfId="2" applyFont="1" applyFill="1" applyBorder="1" applyAlignment="1">
      <alignment horizontal="center" vertical="center"/>
    </xf>
    <xf numFmtId="0" fontId="10" fillId="0" borderId="3" xfId="2" applyFont="1" applyBorder="1" applyAlignment="1">
      <alignment horizontal="left" vertical="center"/>
    </xf>
    <xf numFmtId="0" fontId="10" fillId="0" borderId="2" xfId="2" applyFont="1" applyBorder="1" applyAlignment="1">
      <alignment horizontal="left" vertical="center"/>
    </xf>
    <xf numFmtId="0" fontId="10" fillId="0" borderId="4" xfId="2" applyFont="1" applyBorder="1" applyAlignment="1">
      <alignment horizontal="left" vertical="center"/>
    </xf>
    <xf numFmtId="164" fontId="10" fillId="0" borderId="1" xfId="2" applyNumberFormat="1" applyFont="1" applyBorder="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5">
    <cellStyle name="Normal" xfId="0" builtinId="0"/>
    <cellStyle name="Normal 2" xfId="1" xr:uid="{00000000-0005-0000-0000-000001000000}"/>
    <cellStyle name="Normal 2 2 2" xfId="2" xr:uid="{00000000-0005-0000-0000-000002000000}"/>
    <cellStyle name="Normal 3" xfId="3" xr:uid="{00000000-0005-0000-0000-000003000000}"/>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62120</xdr:colOff>
      <xdr:row>0</xdr:row>
      <xdr:rowOff>103532</xdr:rowOff>
    </xdr:from>
    <xdr:to>
      <xdr:col>7</xdr:col>
      <xdr:colOff>1313254</xdr:colOff>
      <xdr:row>0</xdr:row>
      <xdr:rowOff>465482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20" y="103532"/>
          <a:ext cx="3619500"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08075" y="219075"/>
          <a:ext cx="1860550" cy="47625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43"/>
  <sheetViews>
    <sheetView tabSelected="1" topLeftCell="R13" zoomScale="90" zoomScaleNormal="90" workbookViewId="0">
      <selection activeCell="Y20" sqref="Y20:AA20"/>
    </sheetView>
  </sheetViews>
  <sheetFormatPr baseColWidth="10" defaultColWidth="4" defaultRowHeight="12.75" x14ac:dyDescent="0.25"/>
  <cols>
    <col min="1" max="1" width="5.42578125" style="15" hidden="1" customWidth="1"/>
    <col min="2" max="2" width="10.42578125" style="15" customWidth="1"/>
    <col min="3" max="4" width="4.7109375" style="15" hidden="1" customWidth="1"/>
    <col min="5" max="5" width="6.5703125" style="15" hidden="1" customWidth="1"/>
    <col min="6" max="6" width="11.7109375" style="15" customWidth="1"/>
    <col min="7" max="7" width="12.5703125" style="15" customWidth="1"/>
    <col min="8" max="8" width="46.7109375" style="15" customWidth="1"/>
    <col min="9" max="9" width="31.140625" style="15" customWidth="1"/>
    <col min="10" max="10" width="36.7109375" style="15" customWidth="1"/>
    <col min="11" max="12" width="4.7109375" style="15" customWidth="1"/>
    <col min="13" max="13" width="6.28515625" style="15" customWidth="1"/>
    <col min="14" max="15" width="4.7109375" style="15" customWidth="1"/>
    <col min="16" max="16" width="6.7109375" style="15" customWidth="1"/>
    <col min="17" max="17" width="16.28515625" style="15" customWidth="1"/>
    <col min="18" max="18" width="23.7109375" style="15" customWidth="1"/>
    <col min="19" max="19" width="41.28515625" style="15" customWidth="1"/>
    <col min="20" max="20" width="10.140625" style="15" customWidth="1"/>
    <col min="21" max="21" width="5.140625" style="15" customWidth="1"/>
    <col min="22" max="22" width="6.42578125" style="15" customWidth="1"/>
    <col min="23" max="23" width="5.7109375" style="15" customWidth="1"/>
    <col min="24" max="24" width="11.85546875" style="9" customWidth="1"/>
    <col min="25" max="27" width="35.7109375" style="15" customWidth="1"/>
    <col min="28" max="28" width="11" style="15" hidden="1" customWidth="1"/>
    <col min="29" max="29" width="5.140625" style="15" hidden="1" customWidth="1"/>
    <col min="30" max="30" width="6.42578125" style="15" hidden="1" customWidth="1"/>
    <col min="31" max="31" width="5.7109375" style="15" hidden="1" customWidth="1"/>
    <col min="32" max="32" width="11.85546875" style="15" hidden="1" customWidth="1"/>
    <col min="33" max="35" width="36" style="15" hidden="1" customWidth="1"/>
    <col min="36" max="36" width="11" style="15" hidden="1" customWidth="1"/>
    <col min="37" max="37" width="5.140625" style="15" hidden="1" customWidth="1"/>
    <col min="38" max="38" width="6.42578125" style="15" hidden="1" customWidth="1"/>
    <col min="39" max="39" width="5.7109375" style="15" hidden="1" customWidth="1"/>
    <col min="40" max="40" width="11.85546875" style="15" hidden="1" customWidth="1"/>
    <col min="41" max="43" width="35.7109375" style="15" hidden="1" customWidth="1"/>
    <col min="44" max="44" width="11" style="15" hidden="1" customWidth="1"/>
    <col min="45" max="45" width="4.85546875" style="15" hidden="1" customWidth="1"/>
    <col min="46" max="46" width="6" style="15" hidden="1" customWidth="1"/>
    <col min="47" max="47" width="5.42578125" style="15" hidden="1" customWidth="1"/>
    <col min="48" max="48" width="11.140625" style="15" hidden="1" customWidth="1"/>
    <col min="49" max="51" width="35.7109375" style="15" hidden="1" customWidth="1"/>
    <col min="52" max="52" width="4" style="15"/>
    <col min="53" max="53" width="12.140625" style="15" bestFit="1" customWidth="1"/>
    <col min="54" max="55" width="11.5703125" style="15" bestFit="1" customWidth="1"/>
    <col min="56" max="56" width="12.140625" style="15" bestFit="1" customWidth="1"/>
    <col min="57" max="16384" width="4" style="15"/>
  </cols>
  <sheetData>
    <row r="1" spans="1:51" ht="70.5" customHeight="1" x14ac:dyDescent="0.2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row>
    <row r="2" spans="1:51" ht="36" customHeight="1" x14ac:dyDescent="0.25">
      <c r="A2" s="58" t="s">
        <v>144</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row>
    <row r="3" spans="1:51" ht="36" customHeight="1" x14ac:dyDescent="0.25">
      <c r="A3" s="58" t="s">
        <v>145</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row>
    <row r="5" spans="1:51" s="11" customFormat="1" x14ac:dyDescent="0.25">
      <c r="A5" s="62" t="s">
        <v>0</v>
      </c>
      <c r="B5" s="62" t="s">
        <v>20</v>
      </c>
      <c r="C5" s="62" t="s">
        <v>4</v>
      </c>
      <c r="D5" s="62"/>
      <c r="E5" s="62"/>
      <c r="F5" s="56" t="s">
        <v>16</v>
      </c>
      <c r="G5" s="56" t="s">
        <v>5</v>
      </c>
      <c r="H5" s="62" t="s">
        <v>21</v>
      </c>
      <c r="I5" s="56" t="s">
        <v>19</v>
      </c>
      <c r="J5" s="56" t="s">
        <v>6</v>
      </c>
      <c r="K5" s="62" t="s">
        <v>9</v>
      </c>
      <c r="L5" s="62"/>
      <c r="M5" s="62"/>
      <c r="N5" s="62" t="s">
        <v>10</v>
      </c>
      <c r="O5" s="62"/>
      <c r="P5" s="62"/>
      <c r="Q5" s="56" t="s">
        <v>7</v>
      </c>
      <c r="R5" s="56" t="s">
        <v>8</v>
      </c>
      <c r="S5" s="56" t="s">
        <v>17</v>
      </c>
      <c r="T5" s="62" t="s">
        <v>11</v>
      </c>
      <c r="U5" s="56" t="s">
        <v>49</v>
      </c>
      <c r="V5" s="56"/>
      <c r="W5" s="56"/>
      <c r="X5" s="56"/>
      <c r="Y5" s="56"/>
      <c r="Z5" s="56"/>
      <c r="AA5" s="56"/>
      <c r="AB5" s="62" t="s">
        <v>11</v>
      </c>
      <c r="AC5" s="56" t="s">
        <v>50</v>
      </c>
      <c r="AD5" s="56"/>
      <c r="AE5" s="56"/>
      <c r="AF5" s="56"/>
      <c r="AG5" s="56"/>
      <c r="AH5" s="56"/>
      <c r="AI5" s="56"/>
      <c r="AJ5" s="62" t="s">
        <v>11</v>
      </c>
      <c r="AK5" s="56" t="s">
        <v>51</v>
      </c>
      <c r="AL5" s="56"/>
      <c r="AM5" s="56"/>
      <c r="AN5" s="56"/>
      <c r="AO5" s="56"/>
      <c r="AP5" s="56"/>
      <c r="AQ5" s="56"/>
      <c r="AR5" s="62" t="s">
        <v>11</v>
      </c>
      <c r="AS5" s="56" t="s">
        <v>52</v>
      </c>
      <c r="AT5" s="56"/>
      <c r="AU5" s="56"/>
      <c r="AV5" s="56"/>
      <c r="AW5" s="56"/>
      <c r="AX5" s="56"/>
      <c r="AY5" s="56"/>
    </row>
    <row r="6" spans="1:51" s="11" customFormat="1" ht="25.5" x14ac:dyDescent="0.25">
      <c r="A6" s="62"/>
      <c r="B6" s="62"/>
      <c r="C6" s="24" t="s">
        <v>1</v>
      </c>
      <c r="D6" s="24" t="s">
        <v>2</v>
      </c>
      <c r="E6" s="24" t="s">
        <v>3</v>
      </c>
      <c r="F6" s="56"/>
      <c r="G6" s="56"/>
      <c r="H6" s="62"/>
      <c r="I6" s="56"/>
      <c r="J6" s="56"/>
      <c r="K6" s="24" t="s">
        <v>1</v>
      </c>
      <c r="L6" s="24" t="s">
        <v>2</v>
      </c>
      <c r="M6" s="24" t="s">
        <v>3</v>
      </c>
      <c r="N6" s="24" t="s">
        <v>1</v>
      </c>
      <c r="O6" s="24" t="s">
        <v>2</v>
      </c>
      <c r="P6" s="24" t="s">
        <v>3</v>
      </c>
      <c r="Q6" s="56"/>
      <c r="R6" s="56"/>
      <c r="S6" s="56"/>
      <c r="T6" s="62"/>
      <c r="U6" s="24" t="s">
        <v>1</v>
      </c>
      <c r="V6" s="24" t="s">
        <v>2</v>
      </c>
      <c r="W6" s="24" t="s">
        <v>3</v>
      </c>
      <c r="X6" s="8" t="s">
        <v>40</v>
      </c>
      <c r="Y6" s="56" t="s">
        <v>12</v>
      </c>
      <c r="Z6" s="56"/>
      <c r="AA6" s="56"/>
      <c r="AB6" s="62"/>
      <c r="AC6" s="24" t="s">
        <v>1</v>
      </c>
      <c r="AD6" s="24" t="s">
        <v>2</v>
      </c>
      <c r="AE6" s="24" t="s">
        <v>3</v>
      </c>
      <c r="AF6" s="8" t="s">
        <v>40</v>
      </c>
      <c r="AG6" s="56" t="s">
        <v>12</v>
      </c>
      <c r="AH6" s="56"/>
      <c r="AI6" s="56"/>
      <c r="AJ6" s="62"/>
      <c r="AK6" s="24" t="s">
        <v>1</v>
      </c>
      <c r="AL6" s="24" t="s">
        <v>2</v>
      </c>
      <c r="AM6" s="24" t="s">
        <v>3</v>
      </c>
      <c r="AN6" s="8" t="s">
        <v>40</v>
      </c>
      <c r="AO6" s="56" t="s">
        <v>12</v>
      </c>
      <c r="AP6" s="56"/>
      <c r="AQ6" s="56"/>
      <c r="AR6" s="62"/>
      <c r="AS6" s="24" t="s">
        <v>1</v>
      </c>
      <c r="AT6" s="24" t="s">
        <v>2</v>
      </c>
      <c r="AU6" s="24" t="s">
        <v>3</v>
      </c>
      <c r="AV6" s="8" t="s">
        <v>40</v>
      </c>
      <c r="AW6" s="56" t="s">
        <v>12</v>
      </c>
      <c r="AX6" s="56"/>
      <c r="AY6" s="56"/>
    </row>
    <row r="7" spans="1:51" s="10" customFormat="1" ht="176.25" customHeight="1" x14ac:dyDescent="0.25">
      <c r="A7" s="59" t="e">
        <f>1+#REF!</f>
        <v>#REF!</v>
      </c>
      <c r="B7" s="59" t="s">
        <v>123</v>
      </c>
      <c r="C7" s="59">
        <v>8</v>
      </c>
      <c r="D7" s="59">
        <v>8</v>
      </c>
      <c r="E7" s="59">
        <v>2023</v>
      </c>
      <c r="F7" s="60" t="s">
        <v>39</v>
      </c>
      <c r="G7" s="61" t="s">
        <v>36</v>
      </c>
      <c r="H7" s="104" t="s">
        <v>124</v>
      </c>
      <c r="I7" s="59" t="s">
        <v>125</v>
      </c>
      <c r="J7" s="19" t="s">
        <v>126</v>
      </c>
      <c r="K7" s="19">
        <v>8</v>
      </c>
      <c r="L7" s="19">
        <v>8</v>
      </c>
      <c r="M7" s="19">
        <v>2023</v>
      </c>
      <c r="N7" s="12">
        <v>31</v>
      </c>
      <c r="O7" s="13">
        <v>3</v>
      </c>
      <c r="P7" s="13">
        <v>2024</v>
      </c>
      <c r="Q7" s="19" t="s">
        <v>154</v>
      </c>
      <c r="R7" s="18" t="s">
        <v>128</v>
      </c>
      <c r="S7" s="18" t="s">
        <v>128</v>
      </c>
      <c r="T7" s="51" t="s">
        <v>192</v>
      </c>
      <c r="U7" s="19">
        <v>11</v>
      </c>
      <c r="V7" s="19">
        <v>4</v>
      </c>
      <c r="W7" s="19">
        <v>2024</v>
      </c>
      <c r="X7" s="18">
        <v>1</v>
      </c>
      <c r="Y7" s="63" t="s">
        <v>223</v>
      </c>
      <c r="Z7" s="63"/>
      <c r="AA7" s="63"/>
      <c r="AB7" s="19"/>
      <c r="AC7" s="19"/>
      <c r="AD7" s="19"/>
      <c r="AE7" s="19"/>
      <c r="AF7" s="19"/>
      <c r="AG7" s="63"/>
      <c r="AH7" s="63"/>
      <c r="AI7" s="63"/>
      <c r="AJ7" s="19"/>
      <c r="AK7" s="19"/>
      <c r="AL7" s="19"/>
      <c r="AM7" s="19"/>
      <c r="AN7" s="18"/>
      <c r="AO7" s="57"/>
      <c r="AP7" s="57"/>
      <c r="AQ7" s="57"/>
      <c r="AR7" s="19"/>
      <c r="AS7" s="19"/>
      <c r="AT7" s="19"/>
      <c r="AU7" s="19"/>
      <c r="AV7" s="7"/>
      <c r="AW7" s="57"/>
      <c r="AX7" s="57"/>
      <c r="AY7" s="57"/>
    </row>
    <row r="8" spans="1:51" s="10" customFormat="1" ht="210.75" customHeight="1" x14ac:dyDescent="0.25">
      <c r="A8" s="59"/>
      <c r="B8" s="59"/>
      <c r="C8" s="59"/>
      <c r="D8" s="59"/>
      <c r="E8" s="59"/>
      <c r="F8" s="60"/>
      <c r="G8" s="61"/>
      <c r="H8" s="104"/>
      <c r="I8" s="59"/>
      <c r="J8" s="19" t="s">
        <v>127</v>
      </c>
      <c r="K8" s="19">
        <v>8</v>
      </c>
      <c r="L8" s="19">
        <v>8</v>
      </c>
      <c r="M8" s="19">
        <v>2023</v>
      </c>
      <c r="N8" s="12">
        <v>15</v>
      </c>
      <c r="O8" s="13">
        <v>4</v>
      </c>
      <c r="P8" s="13">
        <v>2024</v>
      </c>
      <c r="Q8" s="19" t="s">
        <v>154</v>
      </c>
      <c r="R8" s="18" t="s">
        <v>129</v>
      </c>
      <c r="S8" s="18" t="s">
        <v>129</v>
      </c>
      <c r="T8" s="27" t="s">
        <v>74</v>
      </c>
      <c r="U8" s="19">
        <v>11</v>
      </c>
      <c r="V8" s="19">
        <v>4</v>
      </c>
      <c r="W8" s="19">
        <v>2024</v>
      </c>
      <c r="X8" s="19" t="s">
        <v>193</v>
      </c>
      <c r="Y8" s="57" t="s">
        <v>201</v>
      </c>
      <c r="Z8" s="57"/>
      <c r="AA8" s="57"/>
      <c r="AB8" s="19"/>
      <c r="AC8" s="19"/>
      <c r="AD8" s="19"/>
      <c r="AE8" s="19"/>
      <c r="AF8" s="19"/>
      <c r="AG8" s="63"/>
      <c r="AH8" s="63"/>
      <c r="AI8" s="63"/>
      <c r="AJ8" s="19"/>
      <c r="AK8" s="19"/>
      <c r="AL8" s="19"/>
      <c r="AM8" s="19"/>
      <c r="AN8" s="18"/>
      <c r="AO8" s="57"/>
      <c r="AP8" s="57"/>
      <c r="AQ8" s="57"/>
      <c r="AR8" s="19"/>
      <c r="AS8" s="19"/>
      <c r="AT8" s="19"/>
      <c r="AU8" s="19"/>
      <c r="AV8" s="7"/>
      <c r="AW8" s="57"/>
      <c r="AX8" s="57"/>
      <c r="AY8" s="57"/>
    </row>
    <row r="9" spans="1:51" s="10" customFormat="1" ht="209.25" customHeight="1" x14ac:dyDescent="0.25">
      <c r="A9" s="59" t="e">
        <f>1+A7</f>
        <v>#REF!</v>
      </c>
      <c r="B9" s="59" t="s">
        <v>131</v>
      </c>
      <c r="C9" s="59">
        <v>8</v>
      </c>
      <c r="D9" s="59">
        <v>8</v>
      </c>
      <c r="E9" s="59">
        <v>2023</v>
      </c>
      <c r="F9" s="60" t="s">
        <v>39</v>
      </c>
      <c r="G9" s="61" t="s">
        <v>61</v>
      </c>
      <c r="H9" s="59" t="s">
        <v>132</v>
      </c>
      <c r="I9" s="59" t="s">
        <v>125</v>
      </c>
      <c r="J9" s="19" t="s">
        <v>133</v>
      </c>
      <c r="K9" s="19">
        <v>8</v>
      </c>
      <c r="L9" s="19">
        <v>8</v>
      </c>
      <c r="M9" s="19">
        <v>2023</v>
      </c>
      <c r="N9" s="12">
        <v>15</v>
      </c>
      <c r="O9" s="13">
        <v>5</v>
      </c>
      <c r="P9" s="13">
        <v>2024</v>
      </c>
      <c r="Q9" s="19" t="s">
        <v>149</v>
      </c>
      <c r="R9" s="18" t="s">
        <v>105</v>
      </c>
      <c r="S9" s="18" t="s">
        <v>105</v>
      </c>
      <c r="T9" s="19" t="s">
        <v>187</v>
      </c>
      <c r="U9" s="19">
        <v>10</v>
      </c>
      <c r="V9" s="19">
        <v>4</v>
      </c>
      <c r="W9" s="19">
        <v>2024</v>
      </c>
      <c r="X9" s="18">
        <v>0.75</v>
      </c>
      <c r="Y9" s="63" t="s">
        <v>188</v>
      </c>
      <c r="Z9" s="63"/>
      <c r="AA9" s="63"/>
      <c r="AB9" s="19"/>
      <c r="AC9" s="19"/>
      <c r="AD9" s="19"/>
      <c r="AE9" s="19"/>
      <c r="AF9" s="19"/>
      <c r="AG9" s="63"/>
      <c r="AH9" s="63"/>
      <c r="AI9" s="63"/>
      <c r="AJ9" s="19"/>
      <c r="AK9" s="19"/>
      <c r="AL9" s="19"/>
      <c r="AM9" s="19"/>
      <c r="AN9" s="18"/>
      <c r="AO9" s="57"/>
      <c r="AP9" s="57"/>
      <c r="AQ9" s="57"/>
      <c r="AR9" s="19"/>
      <c r="AS9" s="19"/>
      <c r="AT9" s="19"/>
      <c r="AU9" s="19"/>
      <c r="AV9" s="7"/>
      <c r="AW9" s="57"/>
      <c r="AX9" s="57"/>
      <c r="AY9" s="57"/>
    </row>
    <row r="10" spans="1:51" s="10" customFormat="1" ht="177.75" customHeight="1" x14ac:dyDescent="0.25">
      <c r="A10" s="59"/>
      <c r="B10" s="59"/>
      <c r="C10" s="59"/>
      <c r="D10" s="59"/>
      <c r="E10" s="59"/>
      <c r="F10" s="60"/>
      <c r="G10" s="61"/>
      <c r="H10" s="59"/>
      <c r="I10" s="59"/>
      <c r="J10" s="19" t="s">
        <v>134</v>
      </c>
      <c r="K10" s="19">
        <v>8</v>
      </c>
      <c r="L10" s="19">
        <v>8</v>
      </c>
      <c r="M10" s="19">
        <v>2023</v>
      </c>
      <c r="N10" s="12">
        <v>15</v>
      </c>
      <c r="O10" s="13">
        <v>5</v>
      </c>
      <c r="P10" s="13">
        <v>2024</v>
      </c>
      <c r="Q10" s="19" t="s">
        <v>149</v>
      </c>
      <c r="R10" s="18" t="s">
        <v>102</v>
      </c>
      <c r="S10" s="18" t="s">
        <v>102</v>
      </c>
      <c r="T10" s="19" t="s">
        <v>187</v>
      </c>
      <c r="U10" s="19">
        <v>10</v>
      </c>
      <c r="V10" s="19">
        <v>4</v>
      </c>
      <c r="W10" s="19">
        <v>2024</v>
      </c>
      <c r="X10" s="18">
        <v>0.75</v>
      </c>
      <c r="Y10" s="63" t="s">
        <v>194</v>
      </c>
      <c r="Z10" s="63"/>
      <c r="AA10" s="63"/>
      <c r="AB10" s="19"/>
      <c r="AC10" s="19"/>
      <c r="AD10" s="19"/>
      <c r="AE10" s="19"/>
      <c r="AF10" s="19"/>
      <c r="AG10" s="63"/>
      <c r="AH10" s="63"/>
      <c r="AI10" s="63"/>
      <c r="AJ10" s="19"/>
      <c r="AK10" s="19"/>
      <c r="AL10" s="19"/>
      <c r="AM10" s="19"/>
      <c r="AN10" s="18"/>
      <c r="AO10" s="57"/>
      <c r="AP10" s="57"/>
      <c r="AQ10" s="57"/>
      <c r="AR10" s="19"/>
      <c r="AS10" s="19"/>
      <c r="AT10" s="19"/>
      <c r="AU10" s="19"/>
      <c r="AV10" s="7"/>
      <c r="AW10" s="57"/>
      <c r="AX10" s="57"/>
      <c r="AY10" s="57"/>
    </row>
    <row r="11" spans="1:51" s="10" customFormat="1" ht="73.5" customHeight="1" x14ac:dyDescent="0.25">
      <c r="A11" s="59"/>
      <c r="B11" s="59"/>
      <c r="C11" s="59"/>
      <c r="D11" s="59"/>
      <c r="E11" s="59"/>
      <c r="F11" s="60"/>
      <c r="G11" s="61"/>
      <c r="H11" s="59"/>
      <c r="I11" s="59"/>
      <c r="J11" s="19" t="s">
        <v>135</v>
      </c>
      <c r="K11" s="19">
        <v>8</v>
      </c>
      <c r="L11" s="19">
        <v>8</v>
      </c>
      <c r="M11" s="19">
        <v>2023</v>
      </c>
      <c r="N11" s="12">
        <v>15</v>
      </c>
      <c r="O11" s="13">
        <v>5</v>
      </c>
      <c r="P11" s="13">
        <v>2024</v>
      </c>
      <c r="Q11" s="19" t="s">
        <v>149</v>
      </c>
      <c r="R11" s="18" t="s">
        <v>141</v>
      </c>
      <c r="S11" s="18" t="s">
        <v>141</v>
      </c>
      <c r="T11" s="19" t="s">
        <v>187</v>
      </c>
      <c r="U11" s="19">
        <v>10</v>
      </c>
      <c r="V11" s="19">
        <v>4</v>
      </c>
      <c r="W11" s="19">
        <v>2024</v>
      </c>
      <c r="X11" s="18">
        <v>0.5</v>
      </c>
      <c r="Y11" s="63" t="s">
        <v>202</v>
      </c>
      <c r="Z11" s="63"/>
      <c r="AA11" s="63"/>
      <c r="AB11" s="19"/>
      <c r="AC11" s="19"/>
      <c r="AD11" s="19"/>
      <c r="AE11" s="19"/>
      <c r="AF11" s="19"/>
      <c r="AG11" s="63"/>
      <c r="AH11" s="63"/>
      <c r="AI11" s="63"/>
      <c r="AJ11" s="19"/>
      <c r="AK11" s="19"/>
      <c r="AL11" s="19"/>
      <c r="AM11" s="19"/>
      <c r="AN11" s="18"/>
      <c r="AO11" s="57"/>
      <c r="AP11" s="57"/>
      <c r="AQ11" s="57"/>
      <c r="AR11" s="19"/>
      <c r="AS11" s="19"/>
      <c r="AT11" s="19"/>
      <c r="AU11" s="19"/>
      <c r="AV11" s="7"/>
      <c r="AW11" s="57"/>
      <c r="AX11" s="57"/>
      <c r="AY11" s="57"/>
    </row>
    <row r="12" spans="1:51" s="10" customFormat="1" ht="73.5" customHeight="1" x14ac:dyDescent="0.25">
      <c r="A12" s="59"/>
      <c r="B12" s="59"/>
      <c r="C12" s="59"/>
      <c r="D12" s="59"/>
      <c r="E12" s="59"/>
      <c r="F12" s="60"/>
      <c r="G12" s="61"/>
      <c r="H12" s="59"/>
      <c r="I12" s="59"/>
      <c r="J12" s="19" t="s">
        <v>136</v>
      </c>
      <c r="K12" s="19">
        <v>8</v>
      </c>
      <c r="L12" s="19">
        <v>8</v>
      </c>
      <c r="M12" s="19">
        <v>2023</v>
      </c>
      <c r="N12" s="12">
        <v>15</v>
      </c>
      <c r="O12" s="13">
        <v>5</v>
      </c>
      <c r="P12" s="13">
        <v>2024</v>
      </c>
      <c r="Q12" s="19" t="s">
        <v>149</v>
      </c>
      <c r="R12" s="18" t="s">
        <v>137</v>
      </c>
      <c r="S12" s="18" t="s">
        <v>137</v>
      </c>
      <c r="T12" s="19" t="s">
        <v>187</v>
      </c>
      <c r="U12" s="19">
        <v>10</v>
      </c>
      <c r="V12" s="19">
        <v>4</v>
      </c>
      <c r="W12" s="19">
        <v>2024</v>
      </c>
      <c r="X12" s="18">
        <v>0</v>
      </c>
      <c r="Y12" s="63" t="s">
        <v>189</v>
      </c>
      <c r="Z12" s="63"/>
      <c r="AA12" s="63"/>
      <c r="AB12" s="19"/>
      <c r="AC12" s="19"/>
      <c r="AD12" s="19"/>
      <c r="AE12" s="19"/>
      <c r="AF12" s="19"/>
      <c r="AG12" s="63"/>
      <c r="AH12" s="63"/>
      <c r="AI12" s="63"/>
      <c r="AJ12" s="19"/>
      <c r="AK12" s="19"/>
      <c r="AL12" s="19"/>
      <c r="AM12" s="19"/>
      <c r="AN12" s="18"/>
      <c r="AO12" s="57"/>
      <c r="AP12" s="57"/>
      <c r="AQ12" s="57"/>
      <c r="AR12" s="19"/>
      <c r="AS12" s="19"/>
      <c r="AT12" s="19"/>
      <c r="AU12" s="19"/>
      <c r="AV12" s="7"/>
      <c r="AW12" s="57"/>
      <c r="AX12" s="57"/>
      <c r="AY12" s="57"/>
    </row>
    <row r="13" spans="1:51" s="10" customFormat="1" ht="61.5" customHeight="1" x14ac:dyDescent="0.25">
      <c r="A13" s="59"/>
      <c r="B13" s="59"/>
      <c r="C13" s="59"/>
      <c r="D13" s="59"/>
      <c r="E13" s="59"/>
      <c r="F13" s="60"/>
      <c r="G13" s="61"/>
      <c r="H13" s="59"/>
      <c r="I13" s="59"/>
      <c r="J13" s="19" t="s">
        <v>138</v>
      </c>
      <c r="K13" s="19">
        <v>8</v>
      </c>
      <c r="L13" s="19">
        <v>8</v>
      </c>
      <c r="M13" s="19">
        <v>2023</v>
      </c>
      <c r="N13" s="12">
        <v>15</v>
      </c>
      <c r="O13" s="13">
        <v>5</v>
      </c>
      <c r="P13" s="13">
        <v>2024</v>
      </c>
      <c r="Q13" s="19" t="s">
        <v>140</v>
      </c>
      <c r="R13" s="18" t="s">
        <v>139</v>
      </c>
      <c r="S13" s="18" t="s">
        <v>139</v>
      </c>
      <c r="T13" s="19" t="s">
        <v>187</v>
      </c>
      <c r="U13" s="19">
        <v>10</v>
      </c>
      <c r="V13" s="19">
        <v>4</v>
      </c>
      <c r="W13" s="19">
        <v>2024</v>
      </c>
      <c r="X13" s="18" t="s">
        <v>193</v>
      </c>
      <c r="Y13" s="63" t="s">
        <v>200</v>
      </c>
      <c r="Z13" s="63"/>
      <c r="AA13" s="63"/>
      <c r="AB13" s="19"/>
      <c r="AC13" s="19"/>
      <c r="AD13" s="19"/>
      <c r="AE13" s="19"/>
      <c r="AF13" s="19"/>
      <c r="AG13" s="63"/>
      <c r="AH13" s="63"/>
      <c r="AI13" s="63"/>
      <c r="AJ13" s="19"/>
      <c r="AK13" s="19"/>
      <c r="AL13" s="19"/>
      <c r="AM13" s="19"/>
      <c r="AN13" s="18"/>
      <c r="AO13" s="57"/>
      <c r="AP13" s="57"/>
      <c r="AQ13" s="57"/>
      <c r="AR13" s="19"/>
      <c r="AS13" s="19"/>
      <c r="AT13" s="19"/>
      <c r="AU13" s="19"/>
      <c r="AV13" s="7"/>
      <c r="AW13" s="57"/>
      <c r="AX13" s="57"/>
      <c r="AY13" s="57"/>
    </row>
    <row r="14" spans="1:51" s="10" customFormat="1" ht="164.25" customHeight="1" x14ac:dyDescent="0.25">
      <c r="A14" s="19" t="e">
        <f>1+#REF!</f>
        <v>#REF!</v>
      </c>
      <c r="B14" s="19" t="s">
        <v>43</v>
      </c>
      <c r="C14" s="19">
        <v>3</v>
      </c>
      <c r="D14" s="19">
        <v>9</v>
      </c>
      <c r="E14" s="19">
        <v>2021</v>
      </c>
      <c r="F14" s="23" t="s">
        <v>146</v>
      </c>
      <c r="G14" s="20" t="s">
        <v>36</v>
      </c>
      <c r="H14" s="105" t="s">
        <v>44</v>
      </c>
      <c r="I14" s="19" t="s">
        <v>42</v>
      </c>
      <c r="J14" s="19" t="s">
        <v>45</v>
      </c>
      <c r="K14" s="19">
        <v>3</v>
      </c>
      <c r="L14" s="19">
        <v>9</v>
      </c>
      <c r="M14" s="19">
        <v>2021</v>
      </c>
      <c r="N14" s="12">
        <v>30</v>
      </c>
      <c r="O14" s="13">
        <v>6</v>
      </c>
      <c r="P14" s="13">
        <v>2023</v>
      </c>
      <c r="Q14" s="19" t="s">
        <v>46</v>
      </c>
      <c r="R14" s="18" t="s">
        <v>47</v>
      </c>
      <c r="S14" s="19" t="s">
        <v>48</v>
      </c>
      <c r="T14" s="27" t="s">
        <v>73</v>
      </c>
      <c r="U14" s="19">
        <v>11</v>
      </c>
      <c r="V14" s="19">
        <v>4</v>
      </c>
      <c r="W14" s="19">
        <v>2024</v>
      </c>
      <c r="X14" s="18">
        <v>0.8</v>
      </c>
      <c r="Y14" s="57" t="s">
        <v>221</v>
      </c>
      <c r="Z14" s="57"/>
      <c r="AA14" s="57"/>
      <c r="AB14" s="19"/>
      <c r="AC14" s="19"/>
      <c r="AD14" s="19"/>
      <c r="AE14" s="19"/>
      <c r="AF14" s="19"/>
      <c r="AG14" s="63"/>
      <c r="AH14" s="63"/>
      <c r="AI14" s="63"/>
      <c r="AJ14" s="19"/>
      <c r="AK14" s="19"/>
      <c r="AL14" s="19"/>
      <c r="AM14" s="19"/>
      <c r="AN14" s="18"/>
      <c r="AO14" s="57"/>
      <c r="AP14" s="57"/>
      <c r="AQ14" s="57"/>
      <c r="AR14" s="19"/>
      <c r="AS14" s="19"/>
      <c r="AT14" s="19"/>
      <c r="AU14" s="19"/>
      <c r="AV14" s="7"/>
      <c r="AW14" s="57"/>
      <c r="AX14" s="57"/>
      <c r="AY14" s="57"/>
    </row>
    <row r="15" spans="1:51" s="10" customFormat="1" ht="195" customHeight="1" x14ac:dyDescent="0.25">
      <c r="A15" s="19" t="e">
        <f>1+#REF!</f>
        <v>#REF!</v>
      </c>
      <c r="B15" s="19" t="s">
        <v>79</v>
      </c>
      <c r="C15" s="19">
        <v>10</v>
      </c>
      <c r="D15" s="19">
        <v>7</v>
      </c>
      <c r="E15" s="19">
        <v>2023</v>
      </c>
      <c r="F15" s="23" t="s">
        <v>146</v>
      </c>
      <c r="G15" s="20" t="s">
        <v>92</v>
      </c>
      <c r="H15" s="19" t="s">
        <v>109</v>
      </c>
      <c r="I15" s="19" t="s">
        <v>110</v>
      </c>
      <c r="J15" s="19" t="s">
        <v>80</v>
      </c>
      <c r="K15" s="19">
        <v>10</v>
      </c>
      <c r="L15" s="19">
        <v>7</v>
      </c>
      <c r="M15" s="19">
        <v>2023</v>
      </c>
      <c r="N15" s="12">
        <v>15</v>
      </c>
      <c r="O15" s="13">
        <v>5</v>
      </c>
      <c r="P15" s="13">
        <v>2024</v>
      </c>
      <c r="Q15" s="19" t="s">
        <v>149</v>
      </c>
      <c r="R15" s="18" t="s">
        <v>102</v>
      </c>
      <c r="S15" s="18" t="s">
        <v>102</v>
      </c>
      <c r="T15" s="19" t="s">
        <v>187</v>
      </c>
      <c r="U15" s="19">
        <v>10</v>
      </c>
      <c r="V15" s="19">
        <v>4</v>
      </c>
      <c r="W15" s="19">
        <v>2024</v>
      </c>
      <c r="X15" s="18">
        <v>0.75</v>
      </c>
      <c r="Y15" s="63" t="s">
        <v>195</v>
      </c>
      <c r="Z15" s="63"/>
      <c r="AA15" s="63"/>
      <c r="AB15" s="19"/>
      <c r="AC15" s="19"/>
      <c r="AD15" s="19"/>
      <c r="AE15" s="19"/>
      <c r="AF15" s="19"/>
      <c r="AG15" s="63"/>
      <c r="AH15" s="63"/>
      <c r="AI15" s="63"/>
      <c r="AJ15" s="19"/>
      <c r="AK15" s="19"/>
      <c r="AL15" s="19"/>
      <c r="AM15" s="19"/>
      <c r="AN15" s="18"/>
      <c r="AO15" s="57"/>
      <c r="AP15" s="57"/>
      <c r="AQ15" s="57"/>
      <c r="AR15" s="19"/>
      <c r="AS15" s="19"/>
      <c r="AT15" s="19"/>
      <c r="AU15" s="19"/>
      <c r="AV15" s="7"/>
      <c r="AW15" s="57"/>
      <c r="AX15" s="57"/>
      <c r="AY15" s="57"/>
    </row>
    <row r="16" spans="1:51" s="10" customFormat="1" ht="225" customHeight="1" x14ac:dyDescent="0.25">
      <c r="A16" s="19" t="e">
        <f>1+A15</f>
        <v>#REF!</v>
      </c>
      <c r="B16" s="19" t="s">
        <v>101</v>
      </c>
      <c r="C16" s="19">
        <v>17</v>
      </c>
      <c r="D16" s="19">
        <v>5</v>
      </c>
      <c r="E16" s="19">
        <v>2022</v>
      </c>
      <c r="F16" s="23" t="s">
        <v>146</v>
      </c>
      <c r="G16" s="20" t="s">
        <v>36</v>
      </c>
      <c r="H16" s="19" t="s">
        <v>54</v>
      </c>
      <c r="I16" s="19" t="s">
        <v>55</v>
      </c>
      <c r="J16" s="19" t="s">
        <v>56</v>
      </c>
      <c r="K16" s="19">
        <v>17</v>
      </c>
      <c r="L16" s="19">
        <v>5</v>
      </c>
      <c r="M16" s="19">
        <v>2022</v>
      </c>
      <c r="N16" s="12">
        <v>30</v>
      </c>
      <c r="O16" s="13">
        <v>6</v>
      </c>
      <c r="P16" s="13">
        <v>2023</v>
      </c>
      <c r="Q16" s="19" t="s">
        <v>150</v>
      </c>
      <c r="R16" s="18" t="s">
        <v>57</v>
      </c>
      <c r="S16" s="18" t="s">
        <v>57</v>
      </c>
      <c r="T16" s="27" t="s">
        <v>74</v>
      </c>
      <c r="U16" s="19">
        <v>11</v>
      </c>
      <c r="V16" s="19">
        <v>4</v>
      </c>
      <c r="W16" s="19">
        <v>2024</v>
      </c>
      <c r="X16" s="28">
        <v>1</v>
      </c>
      <c r="Y16" s="57" t="s">
        <v>203</v>
      </c>
      <c r="Z16" s="57"/>
      <c r="AA16" s="57"/>
      <c r="AB16" s="19"/>
      <c r="AC16" s="19"/>
      <c r="AD16" s="19"/>
      <c r="AE16" s="19"/>
      <c r="AF16" s="19"/>
      <c r="AG16" s="63"/>
      <c r="AH16" s="63"/>
      <c r="AI16" s="63"/>
      <c r="AJ16" s="19"/>
      <c r="AK16" s="19"/>
      <c r="AL16" s="19"/>
      <c r="AM16" s="19"/>
      <c r="AN16" s="18"/>
      <c r="AO16" s="57"/>
      <c r="AP16" s="57"/>
      <c r="AQ16" s="57"/>
      <c r="AR16" s="19"/>
      <c r="AS16" s="19"/>
      <c r="AT16" s="19"/>
      <c r="AU16" s="19"/>
      <c r="AV16" s="7"/>
      <c r="AW16" s="57"/>
      <c r="AX16" s="57"/>
      <c r="AY16" s="57"/>
    </row>
    <row r="17" spans="1:51" s="10" customFormat="1" ht="70.5" customHeight="1" x14ac:dyDescent="0.25">
      <c r="A17" s="19" t="e">
        <f>1+#REF!</f>
        <v>#REF!</v>
      </c>
      <c r="B17" s="19" t="s">
        <v>93</v>
      </c>
      <c r="C17" s="19">
        <v>6</v>
      </c>
      <c r="D17" s="19">
        <v>7</v>
      </c>
      <c r="E17" s="19">
        <v>2023</v>
      </c>
      <c r="F17" s="21" t="s">
        <v>37</v>
      </c>
      <c r="G17" s="20" t="s">
        <v>92</v>
      </c>
      <c r="H17" s="105" t="s">
        <v>95</v>
      </c>
      <c r="I17" s="19" t="s">
        <v>42</v>
      </c>
      <c r="J17" s="19" t="s">
        <v>94</v>
      </c>
      <c r="K17" s="19">
        <v>5</v>
      </c>
      <c r="L17" s="19">
        <v>7</v>
      </c>
      <c r="M17" s="19">
        <v>2023</v>
      </c>
      <c r="N17" s="19">
        <v>30</v>
      </c>
      <c r="O17" s="19">
        <v>11</v>
      </c>
      <c r="P17" s="19">
        <v>2023</v>
      </c>
      <c r="Q17" s="19" t="s">
        <v>151</v>
      </c>
      <c r="R17" s="18" t="s">
        <v>96</v>
      </c>
      <c r="S17" s="18" t="s">
        <v>96</v>
      </c>
      <c r="T17" s="19" t="s">
        <v>192</v>
      </c>
      <c r="U17" s="19">
        <v>11</v>
      </c>
      <c r="V17" s="19">
        <v>4</v>
      </c>
      <c r="W17" s="19">
        <v>2024</v>
      </c>
      <c r="X17" s="18">
        <v>1</v>
      </c>
      <c r="Y17" s="63" t="s">
        <v>224</v>
      </c>
      <c r="Z17" s="63"/>
      <c r="AA17" s="63"/>
      <c r="AB17" s="19"/>
      <c r="AC17" s="19"/>
      <c r="AD17" s="19"/>
      <c r="AE17" s="19"/>
      <c r="AF17" s="19"/>
      <c r="AG17" s="63"/>
      <c r="AH17" s="63"/>
      <c r="AI17" s="63"/>
      <c r="AJ17" s="19"/>
      <c r="AK17" s="19"/>
      <c r="AL17" s="19"/>
      <c r="AM17" s="19"/>
      <c r="AN17" s="18"/>
      <c r="AO17" s="57"/>
      <c r="AP17" s="57"/>
      <c r="AQ17" s="57"/>
      <c r="AR17" s="19"/>
      <c r="AS17" s="19"/>
      <c r="AT17" s="19"/>
      <c r="AU17" s="19"/>
      <c r="AV17" s="7"/>
      <c r="AW17" s="57"/>
      <c r="AX17" s="57"/>
      <c r="AY17" s="57"/>
    </row>
    <row r="18" spans="1:51" s="10" customFormat="1" ht="255" customHeight="1" x14ac:dyDescent="0.25">
      <c r="A18" s="19" t="e">
        <f>1+#REF!</f>
        <v>#REF!</v>
      </c>
      <c r="B18" s="19" t="s">
        <v>68</v>
      </c>
      <c r="C18" s="19">
        <v>4</v>
      </c>
      <c r="D18" s="19">
        <v>1</v>
      </c>
      <c r="E18" s="19">
        <v>2022</v>
      </c>
      <c r="F18" s="25" t="s">
        <v>147</v>
      </c>
      <c r="G18" s="20" t="s">
        <v>36</v>
      </c>
      <c r="H18" s="19" t="s">
        <v>69</v>
      </c>
      <c r="I18" s="19" t="s">
        <v>70</v>
      </c>
      <c r="J18" s="19" t="s">
        <v>72</v>
      </c>
      <c r="K18" s="19">
        <v>13</v>
      </c>
      <c r="L18" s="19">
        <v>1</v>
      </c>
      <c r="M18" s="19">
        <v>2023</v>
      </c>
      <c r="N18" s="19">
        <v>28</v>
      </c>
      <c r="O18" s="19">
        <v>6</v>
      </c>
      <c r="P18" s="19">
        <v>2024</v>
      </c>
      <c r="Q18" s="19" t="s">
        <v>152</v>
      </c>
      <c r="R18" s="19" t="s">
        <v>71</v>
      </c>
      <c r="S18" s="19" t="s">
        <v>71</v>
      </c>
      <c r="T18" s="19" t="s">
        <v>187</v>
      </c>
      <c r="U18" s="19">
        <v>10</v>
      </c>
      <c r="V18" s="19">
        <v>4</v>
      </c>
      <c r="W18" s="19">
        <v>2024</v>
      </c>
      <c r="X18" s="18">
        <v>0</v>
      </c>
      <c r="Y18" s="63" t="s">
        <v>197</v>
      </c>
      <c r="Z18" s="63"/>
      <c r="AA18" s="63"/>
      <c r="AB18" s="19"/>
      <c r="AC18" s="19"/>
      <c r="AD18" s="19"/>
      <c r="AE18" s="19"/>
      <c r="AF18" s="19"/>
      <c r="AG18" s="63"/>
      <c r="AH18" s="63"/>
      <c r="AI18" s="63"/>
      <c r="AJ18" s="19"/>
      <c r="AK18" s="19"/>
      <c r="AL18" s="19"/>
      <c r="AM18" s="19"/>
      <c r="AN18" s="18"/>
      <c r="AO18" s="57"/>
      <c r="AP18" s="57"/>
      <c r="AQ18" s="57"/>
      <c r="AR18" s="19"/>
      <c r="AS18" s="19"/>
      <c r="AT18" s="19"/>
      <c r="AU18" s="19"/>
      <c r="AV18" s="7"/>
      <c r="AW18" s="57"/>
      <c r="AX18" s="57"/>
      <c r="AY18" s="57"/>
    </row>
    <row r="19" spans="1:51" s="10" customFormat="1" ht="137.44999999999999" customHeight="1" x14ac:dyDescent="0.25">
      <c r="A19" s="19" t="e">
        <f>1+#REF!</f>
        <v>#REF!</v>
      </c>
      <c r="B19" s="19" t="s">
        <v>155</v>
      </c>
      <c r="C19" s="19">
        <v>16</v>
      </c>
      <c r="D19" s="19">
        <v>2</v>
      </c>
      <c r="E19" s="19">
        <v>2024</v>
      </c>
      <c r="F19" s="25" t="s">
        <v>147</v>
      </c>
      <c r="G19" s="20" t="s">
        <v>36</v>
      </c>
      <c r="H19" s="19" t="s">
        <v>156</v>
      </c>
      <c r="I19" s="19" t="s">
        <v>168</v>
      </c>
      <c r="J19" s="19" t="s">
        <v>173</v>
      </c>
      <c r="K19" s="19">
        <v>16</v>
      </c>
      <c r="L19" s="19">
        <v>2</v>
      </c>
      <c r="M19" s="19">
        <v>2024</v>
      </c>
      <c r="N19" s="19">
        <v>30</v>
      </c>
      <c r="O19" s="19">
        <v>4</v>
      </c>
      <c r="P19" s="19">
        <v>2024</v>
      </c>
      <c r="Q19" s="19" t="s">
        <v>157</v>
      </c>
      <c r="R19" s="19" t="s">
        <v>165</v>
      </c>
      <c r="S19" s="19" t="s">
        <v>165</v>
      </c>
      <c r="T19" s="19" t="s">
        <v>187</v>
      </c>
      <c r="U19" s="19">
        <v>10</v>
      </c>
      <c r="V19" s="19">
        <v>4</v>
      </c>
      <c r="W19" s="19">
        <v>2024</v>
      </c>
      <c r="X19" s="18">
        <v>1</v>
      </c>
      <c r="Y19" s="63" t="s">
        <v>198</v>
      </c>
      <c r="Z19" s="63"/>
      <c r="AA19" s="63"/>
      <c r="AB19" s="19"/>
      <c r="AC19" s="19"/>
      <c r="AD19" s="19"/>
      <c r="AE19" s="19"/>
      <c r="AF19" s="19"/>
      <c r="AG19" s="63"/>
      <c r="AH19" s="63"/>
      <c r="AI19" s="63"/>
      <c r="AJ19" s="19"/>
      <c r="AK19" s="19"/>
      <c r="AL19" s="19"/>
      <c r="AM19" s="19"/>
      <c r="AN19" s="18"/>
      <c r="AO19" s="57"/>
      <c r="AP19" s="57"/>
      <c r="AQ19" s="57"/>
      <c r="AR19" s="19"/>
      <c r="AS19" s="19"/>
      <c r="AT19" s="19"/>
      <c r="AU19" s="19"/>
      <c r="AV19" s="7"/>
      <c r="AW19" s="57"/>
      <c r="AX19" s="57"/>
      <c r="AY19" s="57"/>
    </row>
    <row r="20" spans="1:51" s="10" customFormat="1" ht="282.60000000000002" customHeight="1" x14ac:dyDescent="0.25">
      <c r="A20" s="19" t="e">
        <f>1+#REF!</f>
        <v>#REF!</v>
      </c>
      <c r="B20" s="19" t="s">
        <v>158</v>
      </c>
      <c r="C20" s="19">
        <v>16</v>
      </c>
      <c r="D20" s="19">
        <v>2</v>
      </c>
      <c r="E20" s="19">
        <v>2024</v>
      </c>
      <c r="F20" s="25" t="s">
        <v>147</v>
      </c>
      <c r="G20" s="20" t="s">
        <v>36</v>
      </c>
      <c r="H20" s="19" t="s">
        <v>177</v>
      </c>
      <c r="I20" s="19" t="s">
        <v>169</v>
      </c>
      <c r="J20" s="19" t="s">
        <v>159</v>
      </c>
      <c r="K20" s="19">
        <v>16</v>
      </c>
      <c r="L20" s="19">
        <v>2</v>
      </c>
      <c r="M20" s="19">
        <v>2024</v>
      </c>
      <c r="N20" s="19">
        <v>30</v>
      </c>
      <c r="O20" s="19">
        <v>6</v>
      </c>
      <c r="P20" s="19">
        <v>2024</v>
      </c>
      <c r="Q20" s="19" t="s">
        <v>157</v>
      </c>
      <c r="R20" s="19" t="s">
        <v>166</v>
      </c>
      <c r="S20" s="19" t="s">
        <v>167</v>
      </c>
      <c r="T20" s="19" t="s">
        <v>187</v>
      </c>
      <c r="U20" s="19">
        <v>10</v>
      </c>
      <c r="V20" s="19">
        <v>4</v>
      </c>
      <c r="W20" s="19">
        <v>2024</v>
      </c>
      <c r="X20" s="18">
        <v>0</v>
      </c>
      <c r="Y20" s="63" t="s">
        <v>199</v>
      </c>
      <c r="Z20" s="63"/>
      <c r="AA20" s="63"/>
      <c r="AB20" s="19"/>
      <c r="AC20" s="19"/>
      <c r="AD20" s="19"/>
      <c r="AE20" s="19"/>
      <c r="AF20" s="19"/>
      <c r="AG20" s="63"/>
      <c r="AH20" s="63"/>
      <c r="AI20" s="63"/>
      <c r="AJ20" s="19"/>
      <c r="AK20" s="19"/>
      <c r="AL20" s="19"/>
      <c r="AM20" s="19"/>
      <c r="AN20" s="18"/>
      <c r="AO20" s="57"/>
      <c r="AP20" s="57"/>
      <c r="AQ20" s="57"/>
      <c r="AR20" s="19"/>
      <c r="AS20" s="19"/>
      <c r="AT20" s="19"/>
      <c r="AU20" s="19"/>
      <c r="AV20" s="7"/>
      <c r="AW20" s="57"/>
      <c r="AX20" s="57"/>
      <c r="AY20" s="57"/>
    </row>
    <row r="21" spans="1:51" s="10" customFormat="1" ht="282.60000000000002" customHeight="1" x14ac:dyDescent="0.25">
      <c r="A21" s="19" t="e">
        <f>1+#REF!</f>
        <v>#REF!</v>
      </c>
      <c r="B21" s="19" t="s">
        <v>160</v>
      </c>
      <c r="C21" s="19">
        <v>16</v>
      </c>
      <c r="D21" s="19">
        <v>2</v>
      </c>
      <c r="E21" s="19">
        <v>2024</v>
      </c>
      <c r="F21" s="25" t="s">
        <v>147</v>
      </c>
      <c r="G21" s="20" t="s">
        <v>36</v>
      </c>
      <c r="H21" s="19" t="s">
        <v>178</v>
      </c>
      <c r="I21" s="19" t="s">
        <v>170</v>
      </c>
      <c r="J21" s="19" t="s">
        <v>174</v>
      </c>
      <c r="K21" s="19">
        <v>16</v>
      </c>
      <c r="L21" s="19">
        <v>2</v>
      </c>
      <c r="M21" s="19">
        <v>2024</v>
      </c>
      <c r="N21" s="19">
        <v>30</v>
      </c>
      <c r="O21" s="19">
        <v>4</v>
      </c>
      <c r="P21" s="19">
        <v>2024</v>
      </c>
      <c r="Q21" s="19" t="s">
        <v>157</v>
      </c>
      <c r="R21" s="19" t="s">
        <v>175</v>
      </c>
      <c r="S21" s="19" t="s">
        <v>175</v>
      </c>
      <c r="T21" s="19" t="s">
        <v>187</v>
      </c>
      <c r="U21" s="19">
        <v>10</v>
      </c>
      <c r="V21" s="19">
        <v>4</v>
      </c>
      <c r="W21" s="19">
        <v>2024</v>
      </c>
      <c r="X21" s="18">
        <v>0.5</v>
      </c>
      <c r="Y21" s="63" t="s">
        <v>185</v>
      </c>
      <c r="Z21" s="63"/>
      <c r="AA21" s="63"/>
      <c r="AB21" s="19"/>
      <c r="AC21" s="19"/>
      <c r="AD21" s="19"/>
      <c r="AE21" s="19"/>
      <c r="AF21" s="19"/>
      <c r="AG21" s="63"/>
      <c r="AH21" s="63"/>
      <c r="AI21" s="63"/>
      <c r="AJ21" s="19"/>
      <c r="AK21" s="19"/>
      <c r="AL21" s="19"/>
      <c r="AM21" s="19"/>
      <c r="AN21" s="18"/>
      <c r="AO21" s="57"/>
      <c r="AP21" s="57"/>
      <c r="AQ21" s="57"/>
      <c r="AR21" s="19"/>
      <c r="AS21" s="19"/>
      <c r="AT21" s="19"/>
      <c r="AU21" s="19"/>
      <c r="AV21" s="7"/>
      <c r="AW21" s="57"/>
      <c r="AX21" s="57"/>
      <c r="AY21" s="57"/>
    </row>
    <row r="22" spans="1:51" s="10" customFormat="1" ht="195.95" customHeight="1" x14ac:dyDescent="0.25">
      <c r="A22" s="19" t="e">
        <f>1+#REF!</f>
        <v>#REF!</v>
      </c>
      <c r="B22" s="19" t="s">
        <v>161</v>
      </c>
      <c r="C22" s="19">
        <v>16</v>
      </c>
      <c r="D22" s="19">
        <v>2</v>
      </c>
      <c r="E22" s="19">
        <v>2024</v>
      </c>
      <c r="F22" s="25" t="s">
        <v>147</v>
      </c>
      <c r="G22" s="20" t="s">
        <v>36</v>
      </c>
      <c r="H22" s="19" t="s">
        <v>162</v>
      </c>
      <c r="I22" s="19" t="s">
        <v>171</v>
      </c>
      <c r="J22" s="19" t="s">
        <v>163</v>
      </c>
      <c r="K22" s="19">
        <v>16</v>
      </c>
      <c r="L22" s="19">
        <v>2</v>
      </c>
      <c r="M22" s="19">
        <v>2024</v>
      </c>
      <c r="N22" s="19">
        <v>30</v>
      </c>
      <c r="O22" s="19">
        <v>4</v>
      </c>
      <c r="P22" s="19">
        <v>2024</v>
      </c>
      <c r="Q22" s="19" t="s">
        <v>172</v>
      </c>
      <c r="R22" s="19" t="s">
        <v>176</v>
      </c>
      <c r="S22" s="19" t="s">
        <v>164</v>
      </c>
      <c r="T22" s="19" t="s">
        <v>187</v>
      </c>
      <c r="U22" s="19">
        <v>10</v>
      </c>
      <c r="V22" s="19">
        <v>4</v>
      </c>
      <c r="W22" s="19">
        <v>2024</v>
      </c>
      <c r="X22" s="18">
        <v>0.75</v>
      </c>
      <c r="Y22" s="63" t="s">
        <v>186</v>
      </c>
      <c r="Z22" s="63"/>
      <c r="AA22" s="63"/>
      <c r="AB22" s="19"/>
      <c r="AC22" s="19"/>
      <c r="AD22" s="19"/>
      <c r="AE22" s="19"/>
      <c r="AF22" s="19"/>
      <c r="AG22" s="63"/>
      <c r="AH22" s="63"/>
      <c r="AI22" s="63"/>
      <c r="AJ22" s="19"/>
      <c r="AK22" s="19"/>
      <c r="AL22" s="19"/>
      <c r="AM22" s="19"/>
      <c r="AN22" s="18"/>
      <c r="AO22" s="57"/>
      <c r="AP22" s="57"/>
      <c r="AQ22" s="57"/>
      <c r="AR22" s="19"/>
      <c r="AS22" s="19"/>
      <c r="AT22" s="19"/>
      <c r="AU22" s="19"/>
      <c r="AV22" s="7"/>
      <c r="AW22" s="57"/>
      <c r="AX22" s="57"/>
      <c r="AY22" s="57"/>
    </row>
    <row r="23" spans="1:51" s="10" customFormat="1" ht="150" customHeight="1" x14ac:dyDescent="0.25">
      <c r="A23" s="59" t="e">
        <f>1+#REF!</f>
        <v>#REF!</v>
      </c>
      <c r="B23" s="59" t="s">
        <v>115</v>
      </c>
      <c r="C23" s="59">
        <v>19</v>
      </c>
      <c r="D23" s="59">
        <v>7</v>
      </c>
      <c r="E23" s="59">
        <v>2023</v>
      </c>
      <c r="F23" s="60" t="s">
        <v>38</v>
      </c>
      <c r="G23" s="61" t="s">
        <v>92</v>
      </c>
      <c r="H23" s="104" t="s">
        <v>116</v>
      </c>
      <c r="I23" s="59" t="s">
        <v>118</v>
      </c>
      <c r="J23" s="19" t="s">
        <v>181</v>
      </c>
      <c r="K23" s="19">
        <v>19</v>
      </c>
      <c r="L23" s="19">
        <v>7</v>
      </c>
      <c r="M23" s="19">
        <v>2023</v>
      </c>
      <c r="N23" s="19">
        <v>30</v>
      </c>
      <c r="O23" s="19">
        <v>3</v>
      </c>
      <c r="P23" s="19">
        <v>2024</v>
      </c>
      <c r="Q23" s="19" t="s">
        <v>117</v>
      </c>
      <c r="R23" s="19" t="s">
        <v>182</v>
      </c>
      <c r="S23" s="19" t="s">
        <v>183</v>
      </c>
      <c r="T23" s="19" t="s">
        <v>192</v>
      </c>
      <c r="U23" s="19">
        <v>11</v>
      </c>
      <c r="V23" s="19">
        <v>4</v>
      </c>
      <c r="W23" s="19">
        <v>2024</v>
      </c>
      <c r="X23" s="18">
        <v>1</v>
      </c>
      <c r="Y23" s="57" t="s">
        <v>225</v>
      </c>
      <c r="Z23" s="57"/>
      <c r="AA23" s="57"/>
      <c r="AB23" s="19"/>
      <c r="AC23" s="19"/>
      <c r="AD23" s="19"/>
      <c r="AE23" s="19"/>
      <c r="AF23" s="19"/>
      <c r="AG23" s="63"/>
      <c r="AH23" s="63"/>
      <c r="AI23" s="63"/>
      <c r="AJ23" s="19"/>
      <c r="AK23" s="19"/>
      <c r="AL23" s="19"/>
      <c r="AM23" s="19"/>
      <c r="AN23" s="18"/>
      <c r="AO23" s="57"/>
      <c r="AP23" s="57"/>
      <c r="AQ23" s="57"/>
      <c r="AR23" s="19"/>
      <c r="AS23" s="19"/>
      <c r="AT23" s="19"/>
      <c r="AU23" s="19"/>
      <c r="AV23" s="7"/>
      <c r="AW23" s="57"/>
      <c r="AX23" s="57"/>
      <c r="AY23" s="57"/>
    </row>
    <row r="24" spans="1:51" s="10" customFormat="1" ht="84.75" customHeight="1" x14ac:dyDescent="0.25">
      <c r="A24" s="59"/>
      <c r="B24" s="59"/>
      <c r="C24" s="59"/>
      <c r="D24" s="59"/>
      <c r="E24" s="59"/>
      <c r="F24" s="60"/>
      <c r="G24" s="61"/>
      <c r="H24" s="104"/>
      <c r="I24" s="59"/>
      <c r="J24" s="19" t="s">
        <v>130</v>
      </c>
      <c r="K24" s="19">
        <v>19</v>
      </c>
      <c r="L24" s="19">
        <v>7</v>
      </c>
      <c r="M24" s="19">
        <v>2023</v>
      </c>
      <c r="N24" s="19">
        <v>30</v>
      </c>
      <c r="O24" s="19">
        <v>3</v>
      </c>
      <c r="P24" s="19">
        <v>2024</v>
      </c>
      <c r="Q24" s="19" t="s">
        <v>117</v>
      </c>
      <c r="R24" s="19" t="s">
        <v>182</v>
      </c>
      <c r="S24" s="19" t="s">
        <v>183</v>
      </c>
      <c r="T24" s="19" t="s">
        <v>192</v>
      </c>
      <c r="U24" s="19">
        <v>11</v>
      </c>
      <c r="V24" s="19">
        <v>4</v>
      </c>
      <c r="W24" s="19">
        <v>2024</v>
      </c>
      <c r="X24" s="18">
        <v>1</v>
      </c>
      <c r="Y24" s="57" t="s">
        <v>226</v>
      </c>
      <c r="Z24" s="57"/>
      <c r="AA24" s="57"/>
      <c r="AB24" s="19"/>
      <c r="AC24" s="19"/>
      <c r="AD24" s="19"/>
      <c r="AE24" s="19"/>
      <c r="AF24" s="19"/>
      <c r="AG24" s="63"/>
      <c r="AH24" s="63"/>
      <c r="AI24" s="63"/>
      <c r="AJ24" s="19"/>
      <c r="AK24" s="19"/>
      <c r="AL24" s="19"/>
      <c r="AM24" s="19"/>
      <c r="AN24" s="18"/>
      <c r="AO24" s="57"/>
      <c r="AP24" s="57"/>
      <c r="AQ24" s="57"/>
      <c r="AR24" s="19"/>
      <c r="AS24" s="19"/>
      <c r="AT24" s="19"/>
      <c r="AU24" s="19"/>
      <c r="AV24" s="7"/>
      <c r="AW24" s="57"/>
      <c r="AX24" s="57"/>
      <c r="AY24" s="57"/>
    </row>
    <row r="25" spans="1:51" s="10" customFormat="1" ht="169.5" customHeight="1" x14ac:dyDescent="0.25">
      <c r="A25" s="19" t="e">
        <f>1+#REF!</f>
        <v>#REF!</v>
      </c>
      <c r="B25" s="19" t="s">
        <v>122</v>
      </c>
      <c r="C25" s="19">
        <v>19</v>
      </c>
      <c r="D25" s="19">
        <v>7</v>
      </c>
      <c r="E25" s="19">
        <v>2023</v>
      </c>
      <c r="F25" s="22" t="s">
        <v>38</v>
      </c>
      <c r="G25" s="20" t="s">
        <v>92</v>
      </c>
      <c r="H25" s="19" t="s">
        <v>121</v>
      </c>
      <c r="I25" s="19" t="s">
        <v>42</v>
      </c>
      <c r="J25" s="19" t="s">
        <v>184</v>
      </c>
      <c r="K25" s="19">
        <v>19</v>
      </c>
      <c r="L25" s="19">
        <v>7</v>
      </c>
      <c r="M25" s="19">
        <v>2023</v>
      </c>
      <c r="N25" s="19">
        <v>30</v>
      </c>
      <c r="O25" s="19">
        <v>6</v>
      </c>
      <c r="P25" s="19">
        <v>2024</v>
      </c>
      <c r="Q25" s="19" t="s">
        <v>117</v>
      </c>
      <c r="R25" s="19" t="s">
        <v>119</v>
      </c>
      <c r="S25" s="19" t="s">
        <v>120</v>
      </c>
      <c r="T25" s="19" t="s">
        <v>187</v>
      </c>
      <c r="U25" s="19">
        <v>11</v>
      </c>
      <c r="V25" s="19">
        <v>4</v>
      </c>
      <c r="W25" s="19">
        <v>2024</v>
      </c>
      <c r="X25" s="18">
        <v>0.5</v>
      </c>
      <c r="Y25" s="63" t="s">
        <v>196</v>
      </c>
      <c r="Z25" s="63"/>
      <c r="AA25" s="63"/>
      <c r="AB25" s="19"/>
      <c r="AC25" s="19"/>
      <c r="AD25" s="19"/>
      <c r="AE25" s="19"/>
      <c r="AF25" s="19"/>
      <c r="AG25" s="63"/>
      <c r="AH25" s="63"/>
      <c r="AI25" s="63"/>
      <c r="AJ25" s="19"/>
      <c r="AK25" s="19"/>
      <c r="AL25" s="19"/>
      <c r="AM25" s="19"/>
      <c r="AN25" s="18"/>
      <c r="AO25" s="57"/>
      <c r="AP25" s="57"/>
      <c r="AQ25" s="57"/>
      <c r="AR25" s="19"/>
      <c r="AS25" s="19"/>
      <c r="AT25" s="19"/>
      <c r="AU25" s="19"/>
      <c r="AV25" s="7"/>
      <c r="AW25" s="57"/>
      <c r="AX25" s="57"/>
      <c r="AY25" s="57"/>
    </row>
    <row r="26" spans="1:51" s="10" customFormat="1" ht="153" x14ac:dyDescent="0.25">
      <c r="A26" s="59" t="e">
        <f>1+#REF!</f>
        <v>#REF!</v>
      </c>
      <c r="B26" s="59" t="s">
        <v>58</v>
      </c>
      <c r="C26" s="59">
        <v>2</v>
      </c>
      <c r="D26" s="59">
        <v>6</v>
      </c>
      <c r="E26" s="59">
        <v>2022</v>
      </c>
      <c r="F26" s="75" t="s">
        <v>53</v>
      </c>
      <c r="G26" s="61" t="s">
        <v>36</v>
      </c>
      <c r="H26" s="106" t="s">
        <v>179</v>
      </c>
      <c r="I26" s="59" t="s">
        <v>59</v>
      </c>
      <c r="J26" s="19" t="s">
        <v>75</v>
      </c>
      <c r="K26" s="19">
        <v>8</v>
      </c>
      <c r="L26" s="19">
        <v>5</v>
      </c>
      <c r="M26" s="19">
        <v>2023</v>
      </c>
      <c r="N26" s="19">
        <v>30</v>
      </c>
      <c r="O26" s="19">
        <v>3</v>
      </c>
      <c r="P26" s="19">
        <v>2024</v>
      </c>
      <c r="Q26" s="19" t="s">
        <v>153</v>
      </c>
      <c r="R26" s="19" t="s">
        <v>77</v>
      </c>
      <c r="S26" s="19" t="s">
        <v>77</v>
      </c>
      <c r="T26" s="19" t="s">
        <v>73</v>
      </c>
      <c r="U26" s="19">
        <v>11</v>
      </c>
      <c r="V26" s="19">
        <v>4</v>
      </c>
      <c r="W26" s="19">
        <v>2024</v>
      </c>
      <c r="X26" s="18">
        <v>0.5</v>
      </c>
      <c r="Y26" s="63" t="s">
        <v>222</v>
      </c>
      <c r="Z26" s="63"/>
      <c r="AA26" s="63"/>
      <c r="AB26" s="19"/>
      <c r="AC26" s="19"/>
      <c r="AD26" s="19"/>
      <c r="AE26" s="19"/>
      <c r="AF26" s="19"/>
      <c r="AG26" s="63"/>
      <c r="AH26" s="63"/>
      <c r="AI26" s="63"/>
      <c r="AJ26" s="19"/>
      <c r="AK26" s="19"/>
      <c r="AL26" s="19"/>
      <c r="AM26" s="19"/>
      <c r="AN26" s="18"/>
      <c r="AO26" s="57"/>
      <c r="AP26" s="57"/>
      <c r="AQ26" s="57"/>
      <c r="AR26" s="19"/>
      <c r="AS26" s="19"/>
      <c r="AT26" s="19"/>
      <c r="AU26" s="19"/>
      <c r="AV26" s="7"/>
      <c r="AW26" s="57"/>
      <c r="AX26" s="57"/>
      <c r="AY26" s="57"/>
    </row>
    <row r="27" spans="1:51" s="10" customFormat="1" ht="140.25" x14ac:dyDescent="0.25">
      <c r="A27" s="59"/>
      <c r="B27" s="59"/>
      <c r="C27" s="59"/>
      <c r="D27" s="59"/>
      <c r="E27" s="59"/>
      <c r="F27" s="75"/>
      <c r="G27" s="61"/>
      <c r="H27" s="106"/>
      <c r="I27" s="59"/>
      <c r="J27" s="19" t="s">
        <v>76</v>
      </c>
      <c r="K27" s="19">
        <v>8</v>
      </c>
      <c r="L27" s="19">
        <v>5</v>
      </c>
      <c r="M27" s="19">
        <v>2023</v>
      </c>
      <c r="N27" s="19">
        <v>30</v>
      </c>
      <c r="O27" s="19">
        <v>3</v>
      </c>
      <c r="P27" s="19">
        <v>2024</v>
      </c>
      <c r="Q27" s="19" t="s">
        <v>153</v>
      </c>
      <c r="R27" s="19" t="s">
        <v>78</v>
      </c>
      <c r="S27" s="19" t="s">
        <v>78</v>
      </c>
      <c r="T27" s="19" t="s">
        <v>73</v>
      </c>
      <c r="U27" s="19">
        <v>11</v>
      </c>
      <c r="V27" s="19">
        <v>4</v>
      </c>
      <c r="W27" s="19">
        <v>2024</v>
      </c>
      <c r="X27" s="18">
        <v>0</v>
      </c>
      <c r="Y27" s="63" t="s">
        <v>222</v>
      </c>
      <c r="Z27" s="63"/>
      <c r="AA27" s="63"/>
      <c r="AB27" s="19"/>
      <c r="AC27" s="19"/>
      <c r="AD27" s="19"/>
      <c r="AE27" s="19"/>
      <c r="AF27" s="19"/>
      <c r="AG27" s="63"/>
      <c r="AH27" s="63"/>
      <c r="AI27" s="63"/>
      <c r="AJ27" s="19"/>
      <c r="AK27" s="19"/>
      <c r="AL27" s="19"/>
      <c r="AM27" s="19"/>
      <c r="AN27" s="18"/>
      <c r="AO27" s="57"/>
      <c r="AP27" s="57"/>
      <c r="AQ27" s="57"/>
      <c r="AR27" s="19"/>
      <c r="AS27" s="19"/>
      <c r="AT27" s="19"/>
      <c r="AU27" s="19"/>
      <c r="AV27" s="7"/>
      <c r="AW27" s="57"/>
      <c r="AX27" s="57"/>
      <c r="AY27" s="57"/>
    </row>
    <row r="28" spans="1:51" s="10" customFormat="1" ht="409.5" customHeight="1" x14ac:dyDescent="0.25">
      <c r="A28" s="19" t="e">
        <f>1+A26</f>
        <v>#REF!</v>
      </c>
      <c r="B28" s="19" t="s">
        <v>63</v>
      </c>
      <c r="C28" s="19">
        <v>23</v>
      </c>
      <c r="D28" s="19">
        <v>9</v>
      </c>
      <c r="E28" s="19">
        <v>2022</v>
      </c>
      <c r="F28" s="21" t="s">
        <v>53</v>
      </c>
      <c r="G28" s="20" t="s">
        <v>36</v>
      </c>
      <c r="H28" s="19" t="s">
        <v>67</v>
      </c>
      <c r="I28" s="19" t="s">
        <v>64</v>
      </c>
      <c r="J28" s="19" t="s">
        <v>65</v>
      </c>
      <c r="K28" s="19">
        <v>23</v>
      </c>
      <c r="L28" s="19">
        <v>9</v>
      </c>
      <c r="M28" s="19">
        <v>2022</v>
      </c>
      <c r="N28" s="19">
        <v>30</v>
      </c>
      <c r="O28" s="19">
        <v>4</v>
      </c>
      <c r="P28" s="19">
        <v>2024</v>
      </c>
      <c r="Q28" s="19" t="s">
        <v>153</v>
      </c>
      <c r="R28" s="19" t="s">
        <v>66</v>
      </c>
      <c r="S28" s="19" t="s">
        <v>66</v>
      </c>
      <c r="T28" s="19" t="s">
        <v>187</v>
      </c>
      <c r="U28" s="19">
        <v>11</v>
      </c>
      <c r="V28" s="19">
        <v>4</v>
      </c>
      <c r="W28" s="19">
        <v>2024</v>
      </c>
      <c r="X28" s="18">
        <v>0</v>
      </c>
      <c r="Y28" s="63" t="s">
        <v>204</v>
      </c>
      <c r="Z28" s="63"/>
      <c r="AA28" s="63"/>
      <c r="AB28" s="19"/>
      <c r="AC28" s="19"/>
      <c r="AD28" s="19"/>
      <c r="AE28" s="19"/>
      <c r="AF28" s="19"/>
      <c r="AG28" s="63"/>
      <c r="AH28" s="63"/>
      <c r="AI28" s="63"/>
      <c r="AJ28" s="19"/>
      <c r="AK28" s="19"/>
      <c r="AL28" s="19"/>
      <c r="AM28" s="19"/>
      <c r="AN28" s="18"/>
      <c r="AO28" s="57"/>
      <c r="AP28" s="57"/>
      <c r="AQ28" s="57"/>
      <c r="AR28" s="19"/>
      <c r="AS28" s="19"/>
      <c r="AT28" s="19"/>
      <c r="AU28" s="19"/>
      <c r="AV28" s="7"/>
      <c r="AW28" s="57"/>
      <c r="AX28" s="57"/>
      <c r="AY28" s="57"/>
    </row>
    <row r="29" spans="1:51" s="10" customFormat="1" ht="189.75" customHeight="1" x14ac:dyDescent="0.25">
      <c r="A29" s="19" t="e">
        <f>1+#REF!</f>
        <v>#REF!</v>
      </c>
      <c r="B29" s="19" t="s">
        <v>97</v>
      </c>
      <c r="C29" s="19">
        <v>12</v>
      </c>
      <c r="D29" s="19">
        <v>7</v>
      </c>
      <c r="E29" s="19">
        <v>2023</v>
      </c>
      <c r="F29" s="21" t="s">
        <v>53</v>
      </c>
      <c r="G29" s="20" t="s">
        <v>92</v>
      </c>
      <c r="H29" s="19" t="s">
        <v>180</v>
      </c>
      <c r="I29" s="19" t="s">
        <v>98</v>
      </c>
      <c r="J29" s="19" t="s">
        <v>99</v>
      </c>
      <c r="K29" s="19">
        <v>12</v>
      </c>
      <c r="L29" s="19">
        <v>7</v>
      </c>
      <c r="M29" s="19">
        <v>2023</v>
      </c>
      <c r="N29" s="19">
        <v>30</v>
      </c>
      <c r="O29" s="19">
        <v>4</v>
      </c>
      <c r="P29" s="19">
        <v>2024</v>
      </c>
      <c r="Q29" s="19" t="s">
        <v>153</v>
      </c>
      <c r="R29" s="19" t="s">
        <v>100</v>
      </c>
      <c r="S29" s="19" t="s">
        <v>100</v>
      </c>
      <c r="T29" s="19" t="s">
        <v>187</v>
      </c>
      <c r="U29" s="19">
        <v>11</v>
      </c>
      <c r="V29" s="19">
        <v>4</v>
      </c>
      <c r="W29" s="19">
        <v>2024</v>
      </c>
      <c r="X29" s="18">
        <v>0</v>
      </c>
      <c r="Y29" s="63" t="s">
        <v>205</v>
      </c>
      <c r="Z29" s="63"/>
      <c r="AA29" s="63"/>
      <c r="AB29" s="19"/>
      <c r="AC29" s="19"/>
      <c r="AD29" s="19"/>
      <c r="AE29" s="19"/>
      <c r="AF29" s="19"/>
      <c r="AG29" s="63"/>
      <c r="AH29" s="63"/>
      <c r="AI29" s="63"/>
      <c r="AJ29" s="19"/>
      <c r="AK29" s="19"/>
      <c r="AL29" s="19"/>
      <c r="AM29" s="19"/>
      <c r="AN29" s="18"/>
      <c r="AO29" s="57"/>
      <c r="AP29" s="57"/>
      <c r="AQ29" s="57"/>
      <c r="AR29" s="19"/>
      <c r="AS29" s="19"/>
      <c r="AT29" s="19"/>
      <c r="AU29" s="19"/>
      <c r="AV29" s="7"/>
      <c r="AW29" s="57"/>
      <c r="AX29" s="57"/>
      <c r="AY29" s="57"/>
    </row>
    <row r="30" spans="1:51" s="10" customFormat="1" ht="118.5" customHeight="1" x14ac:dyDescent="0.25">
      <c r="A30" s="59" t="e">
        <f>1+#REF!</f>
        <v>#REF!</v>
      </c>
      <c r="B30" s="59" t="s">
        <v>103</v>
      </c>
      <c r="C30" s="59">
        <v>7</v>
      </c>
      <c r="D30" s="59">
        <v>7</v>
      </c>
      <c r="E30" s="59">
        <v>2023</v>
      </c>
      <c r="F30" s="67" t="s">
        <v>148</v>
      </c>
      <c r="G30" s="61" t="s">
        <v>92</v>
      </c>
      <c r="H30" s="59" t="s">
        <v>111</v>
      </c>
      <c r="I30" s="59" t="s">
        <v>112</v>
      </c>
      <c r="J30" s="19" t="s">
        <v>143</v>
      </c>
      <c r="K30" s="19">
        <v>7</v>
      </c>
      <c r="L30" s="19">
        <v>7</v>
      </c>
      <c r="M30" s="19">
        <v>2023</v>
      </c>
      <c r="N30" s="12">
        <v>30</v>
      </c>
      <c r="O30" s="13">
        <v>5</v>
      </c>
      <c r="P30" s="13">
        <v>2024</v>
      </c>
      <c r="Q30" s="19" t="s">
        <v>149</v>
      </c>
      <c r="R30" s="18" t="s">
        <v>105</v>
      </c>
      <c r="S30" s="18" t="s">
        <v>105</v>
      </c>
      <c r="T30" s="19" t="s">
        <v>187</v>
      </c>
      <c r="U30" s="19">
        <v>10</v>
      </c>
      <c r="V30" s="19">
        <v>4</v>
      </c>
      <c r="W30" s="19">
        <v>2024</v>
      </c>
      <c r="X30" s="18">
        <v>0</v>
      </c>
      <c r="Y30" s="63" t="s">
        <v>206</v>
      </c>
      <c r="Z30" s="63"/>
      <c r="AA30" s="63"/>
      <c r="AB30" s="19"/>
      <c r="AC30" s="19"/>
      <c r="AD30" s="19"/>
      <c r="AE30" s="19"/>
      <c r="AF30" s="19"/>
      <c r="AG30" s="63"/>
      <c r="AH30" s="63"/>
      <c r="AI30" s="63"/>
      <c r="AJ30" s="19"/>
      <c r="AK30" s="19"/>
      <c r="AL30" s="19"/>
      <c r="AM30" s="19"/>
      <c r="AN30" s="18"/>
      <c r="AO30" s="57"/>
      <c r="AP30" s="57"/>
      <c r="AQ30" s="57"/>
      <c r="AR30" s="19"/>
      <c r="AS30" s="19"/>
      <c r="AT30" s="19"/>
      <c r="AU30" s="19"/>
      <c r="AV30" s="7"/>
      <c r="AW30" s="57"/>
      <c r="AX30" s="57"/>
      <c r="AY30" s="57"/>
    </row>
    <row r="31" spans="1:51" s="10" customFormat="1" ht="118.5" customHeight="1" x14ac:dyDescent="0.25">
      <c r="A31" s="59"/>
      <c r="B31" s="59"/>
      <c r="C31" s="59"/>
      <c r="D31" s="59"/>
      <c r="E31" s="59"/>
      <c r="F31" s="67"/>
      <c r="G31" s="61"/>
      <c r="H31" s="59"/>
      <c r="I31" s="59"/>
      <c r="J31" s="19" t="s">
        <v>104</v>
      </c>
      <c r="K31" s="19">
        <v>7</v>
      </c>
      <c r="L31" s="19">
        <v>7</v>
      </c>
      <c r="M31" s="19">
        <v>2023</v>
      </c>
      <c r="N31" s="12">
        <v>30</v>
      </c>
      <c r="O31" s="13">
        <v>6</v>
      </c>
      <c r="P31" s="13">
        <v>2024</v>
      </c>
      <c r="Q31" s="19" t="s">
        <v>149</v>
      </c>
      <c r="R31" s="18" t="s">
        <v>106</v>
      </c>
      <c r="S31" s="18" t="s">
        <v>106</v>
      </c>
      <c r="T31" s="19" t="s">
        <v>187</v>
      </c>
      <c r="U31" s="19">
        <v>10</v>
      </c>
      <c r="V31" s="19">
        <v>4</v>
      </c>
      <c r="W31" s="19">
        <v>2024</v>
      </c>
      <c r="X31" s="18">
        <v>0</v>
      </c>
      <c r="Y31" s="63" t="s">
        <v>207</v>
      </c>
      <c r="Z31" s="63"/>
      <c r="AA31" s="63"/>
      <c r="AB31" s="19"/>
      <c r="AC31" s="19"/>
      <c r="AD31" s="19"/>
      <c r="AE31" s="19"/>
      <c r="AF31" s="19"/>
      <c r="AG31" s="63"/>
      <c r="AH31" s="63"/>
      <c r="AI31" s="63"/>
      <c r="AJ31" s="19"/>
      <c r="AK31" s="19"/>
      <c r="AL31" s="19"/>
      <c r="AM31" s="19"/>
      <c r="AN31" s="18"/>
      <c r="AO31" s="57"/>
      <c r="AP31" s="57"/>
      <c r="AQ31" s="57"/>
      <c r="AR31" s="19"/>
      <c r="AS31" s="19"/>
      <c r="AT31" s="19"/>
      <c r="AU31" s="19"/>
      <c r="AV31" s="7"/>
      <c r="AW31" s="57"/>
      <c r="AX31" s="57"/>
      <c r="AY31" s="57"/>
    </row>
    <row r="32" spans="1:51" s="10" customFormat="1" ht="118.5" customHeight="1" x14ac:dyDescent="0.25">
      <c r="A32" s="59"/>
      <c r="B32" s="59"/>
      <c r="C32" s="59"/>
      <c r="D32" s="59"/>
      <c r="E32" s="59"/>
      <c r="F32" s="67"/>
      <c r="G32" s="61"/>
      <c r="H32" s="59"/>
      <c r="I32" s="59"/>
      <c r="J32" s="19" t="s">
        <v>113</v>
      </c>
      <c r="K32" s="19">
        <v>7</v>
      </c>
      <c r="L32" s="19">
        <v>7</v>
      </c>
      <c r="M32" s="19">
        <v>2023</v>
      </c>
      <c r="N32" s="12">
        <v>30</v>
      </c>
      <c r="O32" s="13">
        <v>6</v>
      </c>
      <c r="P32" s="13">
        <v>2024</v>
      </c>
      <c r="Q32" s="19" t="s">
        <v>149</v>
      </c>
      <c r="R32" s="19" t="s">
        <v>107</v>
      </c>
      <c r="S32" s="19" t="s">
        <v>107</v>
      </c>
      <c r="T32" s="19" t="s">
        <v>187</v>
      </c>
      <c r="U32" s="19">
        <v>10</v>
      </c>
      <c r="V32" s="19">
        <v>4</v>
      </c>
      <c r="W32" s="19">
        <v>2024</v>
      </c>
      <c r="X32" s="18">
        <v>0</v>
      </c>
      <c r="Y32" s="63" t="s">
        <v>190</v>
      </c>
      <c r="Z32" s="63"/>
      <c r="AA32" s="63"/>
      <c r="AB32" s="19"/>
      <c r="AC32" s="19"/>
      <c r="AD32" s="19"/>
      <c r="AE32" s="19"/>
      <c r="AF32" s="19"/>
      <c r="AG32" s="63"/>
      <c r="AH32" s="63"/>
      <c r="AI32" s="63"/>
      <c r="AJ32" s="19"/>
      <c r="AK32" s="19"/>
      <c r="AL32" s="19"/>
      <c r="AM32" s="19"/>
      <c r="AN32" s="18"/>
      <c r="AO32" s="57"/>
      <c r="AP32" s="57"/>
      <c r="AQ32" s="57"/>
      <c r="AR32" s="19"/>
      <c r="AS32" s="19"/>
      <c r="AT32" s="19"/>
      <c r="AU32" s="19"/>
      <c r="AV32" s="7"/>
      <c r="AW32" s="57"/>
      <c r="AX32" s="57"/>
      <c r="AY32" s="57"/>
    </row>
    <row r="33" spans="1:51" s="10" customFormat="1" ht="118.5" customHeight="1" x14ac:dyDescent="0.25">
      <c r="A33" s="59"/>
      <c r="B33" s="59"/>
      <c r="C33" s="59"/>
      <c r="D33" s="59"/>
      <c r="E33" s="59"/>
      <c r="F33" s="67"/>
      <c r="G33" s="61"/>
      <c r="H33" s="59"/>
      <c r="I33" s="59"/>
      <c r="J33" s="19" t="s">
        <v>142</v>
      </c>
      <c r="K33" s="19">
        <v>7</v>
      </c>
      <c r="L33" s="19">
        <v>7</v>
      </c>
      <c r="M33" s="19">
        <v>2023</v>
      </c>
      <c r="N33" s="12">
        <v>30</v>
      </c>
      <c r="O33" s="13">
        <v>6</v>
      </c>
      <c r="P33" s="13">
        <v>2024</v>
      </c>
      <c r="Q33" s="19" t="s">
        <v>149</v>
      </c>
      <c r="R33" s="18" t="s">
        <v>114</v>
      </c>
      <c r="S33" s="18" t="s">
        <v>114</v>
      </c>
      <c r="T33" s="19" t="s">
        <v>187</v>
      </c>
      <c r="U33" s="19">
        <v>10</v>
      </c>
      <c r="V33" s="19">
        <v>4</v>
      </c>
      <c r="W33" s="19">
        <v>2024</v>
      </c>
      <c r="X33" s="18">
        <v>0</v>
      </c>
      <c r="Y33" s="63" t="s">
        <v>191</v>
      </c>
      <c r="Z33" s="63"/>
      <c r="AA33" s="63"/>
      <c r="AB33" s="19"/>
      <c r="AC33" s="19"/>
      <c r="AD33" s="19"/>
      <c r="AE33" s="19"/>
      <c r="AF33" s="19"/>
      <c r="AG33" s="63"/>
      <c r="AH33" s="63"/>
      <c r="AI33" s="63"/>
      <c r="AJ33" s="19"/>
      <c r="AK33" s="19"/>
      <c r="AL33" s="19"/>
      <c r="AM33" s="19"/>
      <c r="AN33" s="18"/>
      <c r="AO33" s="57"/>
      <c r="AP33" s="57"/>
      <c r="AQ33" s="57"/>
      <c r="AR33" s="19"/>
      <c r="AS33" s="19"/>
      <c r="AT33" s="19"/>
      <c r="AU33" s="19"/>
      <c r="AV33" s="7"/>
      <c r="AW33" s="57"/>
      <c r="AX33" s="57"/>
      <c r="AY33" s="57"/>
    </row>
    <row r="34" spans="1:51" s="10" customFormat="1" ht="97.5" customHeight="1" x14ac:dyDescent="0.25">
      <c r="A34" s="59" t="e">
        <f>1+#REF!</f>
        <v>#REF!</v>
      </c>
      <c r="B34" s="59" t="s">
        <v>82</v>
      </c>
      <c r="C34" s="59">
        <v>10</v>
      </c>
      <c r="D34" s="59">
        <v>7</v>
      </c>
      <c r="E34" s="59">
        <v>2023</v>
      </c>
      <c r="F34" s="64" t="s">
        <v>81</v>
      </c>
      <c r="G34" s="61" t="s">
        <v>92</v>
      </c>
      <c r="H34" s="59" t="s">
        <v>83</v>
      </c>
      <c r="I34" s="59" t="s">
        <v>42</v>
      </c>
      <c r="J34" s="19" t="s">
        <v>84</v>
      </c>
      <c r="K34" s="19">
        <v>10</v>
      </c>
      <c r="L34" s="19">
        <v>7</v>
      </c>
      <c r="M34" s="19">
        <v>2023</v>
      </c>
      <c r="N34" s="12">
        <v>31</v>
      </c>
      <c r="O34" s="13">
        <v>3</v>
      </c>
      <c r="P34" s="13">
        <v>2024</v>
      </c>
      <c r="Q34" s="19" t="s">
        <v>88</v>
      </c>
      <c r="R34" s="18" t="s">
        <v>89</v>
      </c>
      <c r="S34" s="18" t="s">
        <v>89</v>
      </c>
      <c r="T34" s="19" t="s">
        <v>192</v>
      </c>
      <c r="U34" s="19">
        <v>10</v>
      </c>
      <c r="V34" s="19">
        <v>4</v>
      </c>
      <c r="W34" s="19">
        <v>2024</v>
      </c>
      <c r="X34" s="18">
        <v>1</v>
      </c>
      <c r="Y34" s="63" t="s">
        <v>227</v>
      </c>
      <c r="Z34" s="63"/>
      <c r="AA34" s="63"/>
      <c r="AB34" s="19"/>
      <c r="AC34" s="19"/>
      <c r="AD34" s="19"/>
      <c r="AE34" s="19"/>
      <c r="AF34" s="19"/>
      <c r="AG34" s="63"/>
      <c r="AH34" s="63"/>
      <c r="AI34" s="63"/>
      <c r="AJ34" s="19"/>
      <c r="AK34" s="19"/>
      <c r="AL34" s="19"/>
      <c r="AM34" s="19"/>
      <c r="AN34" s="18"/>
      <c r="AO34" s="57"/>
      <c r="AP34" s="57"/>
      <c r="AQ34" s="57"/>
      <c r="AR34" s="19"/>
      <c r="AS34" s="19"/>
      <c r="AT34" s="19"/>
      <c r="AU34" s="19"/>
      <c r="AV34" s="7"/>
      <c r="AW34" s="57"/>
      <c r="AX34" s="57"/>
      <c r="AY34" s="57"/>
    </row>
    <row r="35" spans="1:51" s="10" customFormat="1" ht="67.5" customHeight="1" x14ac:dyDescent="0.25">
      <c r="A35" s="59"/>
      <c r="B35" s="59"/>
      <c r="C35" s="59"/>
      <c r="D35" s="59"/>
      <c r="E35" s="59"/>
      <c r="F35" s="64"/>
      <c r="G35" s="61"/>
      <c r="H35" s="59"/>
      <c r="I35" s="59"/>
      <c r="J35" s="19" t="s">
        <v>85</v>
      </c>
      <c r="K35" s="19">
        <v>10</v>
      </c>
      <c r="L35" s="19">
        <v>7</v>
      </c>
      <c r="M35" s="19">
        <v>2023</v>
      </c>
      <c r="N35" s="12">
        <v>31</v>
      </c>
      <c r="O35" s="13">
        <v>3</v>
      </c>
      <c r="P35" s="13">
        <v>2024</v>
      </c>
      <c r="Q35" s="19" t="s">
        <v>88</v>
      </c>
      <c r="R35" s="18" t="s">
        <v>90</v>
      </c>
      <c r="S35" s="18" t="s">
        <v>90</v>
      </c>
      <c r="T35" s="19" t="s">
        <v>192</v>
      </c>
      <c r="U35" s="19">
        <v>10</v>
      </c>
      <c r="V35" s="19">
        <v>4</v>
      </c>
      <c r="W35" s="19">
        <v>2024</v>
      </c>
      <c r="X35" s="18">
        <v>1</v>
      </c>
      <c r="Y35" s="63" t="s">
        <v>228</v>
      </c>
      <c r="Z35" s="63"/>
      <c r="AA35" s="63"/>
      <c r="AB35" s="19"/>
      <c r="AC35" s="19"/>
      <c r="AD35" s="19"/>
      <c r="AE35" s="19"/>
      <c r="AF35" s="19"/>
      <c r="AG35" s="63"/>
      <c r="AH35" s="63"/>
      <c r="AI35" s="63"/>
      <c r="AJ35" s="19"/>
      <c r="AK35" s="19"/>
      <c r="AL35" s="19"/>
      <c r="AM35" s="19"/>
      <c r="AN35" s="18"/>
      <c r="AO35" s="57"/>
      <c r="AP35" s="57"/>
      <c r="AQ35" s="57"/>
      <c r="AR35" s="19"/>
      <c r="AS35" s="19"/>
      <c r="AT35" s="19"/>
      <c r="AU35" s="19"/>
      <c r="AV35" s="7"/>
      <c r="AW35" s="57"/>
      <c r="AX35" s="57"/>
      <c r="AY35" s="57"/>
    </row>
    <row r="36" spans="1:51" s="10" customFormat="1" ht="172.5" customHeight="1" x14ac:dyDescent="0.25">
      <c r="A36" s="59"/>
      <c r="B36" s="59"/>
      <c r="C36" s="59"/>
      <c r="D36" s="59"/>
      <c r="E36" s="59"/>
      <c r="F36" s="64"/>
      <c r="G36" s="61"/>
      <c r="H36" s="59"/>
      <c r="I36" s="59"/>
      <c r="J36" s="19" t="s">
        <v>86</v>
      </c>
      <c r="K36" s="19">
        <v>10</v>
      </c>
      <c r="L36" s="19">
        <v>7</v>
      </c>
      <c r="M36" s="19">
        <v>2023</v>
      </c>
      <c r="N36" s="12">
        <v>31</v>
      </c>
      <c r="O36" s="13">
        <v>3</v>
      </c>
      <c r="P36" s="13">
        <v>2024</v>
      </c>
      <c r="Q36" s="19" t="s">
        <v>88</v>
      </c>
      <c r="R36" s="18" t="s">
        <v>91</v>
      </c>
      <c r="S36" s="18" t="s">
        <v>91</v>
      </c>
      <c r="T36" s="19" t="s">
        <v>192</v>
      </c>
      <c r="U36" s="19">
        <v>10</v>
      </c>
      <c r="V36" s="19">
        <v>4</v>
      </c>
      <c r="W36" s="19">
        <v>2024</v>
      </c>
      <c r="X36" s="18">
        <v>1</v>
      </c>
      <c r="Y36" s="63" t="s">
        <v>229</v>
      </c>
      <c r="Z36" s="63"/>
      <c r="AA36" s="63"/>
      <c r="AB36" s="19"/>
      <c r="AC36" s="19"/>
      <c r="AD36" s="19"/>
      <c r="AE36" s="19"/>
      <c r="AF36" s="19"/>
      <c r="AG36" s="63"/>
      <c r="AH36" s="63"/>
      <c r="AI36" s="63"/>
      <c r="AJ36" s="19"/>
      <c r="AK36" s="19"/>
      <c r="AL36" s="19"/>
      <c r="AM36" s="19"/>
      <c r="AN36" s="18"/>
      <c r="AO36" s="57"/>
      <c r="AP36" s="57"/>
      <c r="AQ36" s="57"/>
      <c r="AR36" s="19"/>
      <c r="AS36" s="19"/>
      <c r="AT36" s="19"/>
      <c r="AU36" s="19"/>
      <c r="AV36" s="7"/>
      <c r="AW36" s="57"/>
      <c r="AX36" s="57"/>
      <c r="AY36" s="57"/>
    </row>
    <row r="37" spans="1:51" s="10" customFormat="1" ht="67.5" customHeight="1" x14ac:dyDescent="0.25">
      <c r="A37" s="59"/>
      <c r="B37" s="59"/>
      <c r="C37" s="59"/>
      <c r="D37" s="59"/>
      <c r="E37" s="59"/>
      <c r="F37" s="64"/>
      <c r="G37" s="61"/>
      <c r="H37" s="59"/>
      <c r="I37" s="59"/>
      <c r="J37" s="19" t="s">
        <v>87</v>
      </c>
      <c r="K37" s="19">
        <v>10</v>
      </c>
      <c r="L37" s="19">
        <v>7</v>
      </c>
      <c r="M37" s="19">
        <v>2023</v>
      </c>
      <c r="N37" s="12">
        <v>31</v>
      </c>
      <c r="O37" s="13">
        <v>3</v>
      </c>
      <c r="P37" s="13">
        <v>2024</v>
      </c>
      <c r="Q37" s="19" t="s">
        <v>88</v>
      </c>
      <c r="R37" s="18" t="s">
        <v>108</v>
      </c>
      <c r="S37" s="18" t="s">
        <v>108</v>
      </c>
      <c r="T37" s="19" t="s">
        <v>192</v>
      </c>
      <c r="U37" s="19">
        <v>10</v>
      </c>
      <c r="V37" s="19">
        <v>4</v>
      </c>
      <c r="W37" s="19">
        <v>2024</v>
      </c>
      <c r="X37" s="18">
        <v>1</v>
      </c>
      <c r="Y37" s="63" t="s">
        <v>230</v>
      </c>
      <c r="Z37" s="63"/>
      <c r="AA37" s="63"/>
      <c r="AB37" s="19"/>
      <c r="AC37" s="19"/>
      <c r="AD37" s="19"/>
      <c r="AE37" s="19"/>
      <c r="AF37" s="19"/>
      <c r="AG37" s="63"/>
      <c r="AH37" s="63"/>
      <c r="AI37" s="63"/>
      <c r="AJ37" s="19"/>
      <c r="AK37" s="19"/>
      <c r="AL37" s="19"/>
      <c r="AM37" s="19"/>
      <c r="AN37" s="18"/>
      <c r="AO37" s="57"/>
      <c r="AP37" s="57"/>
      <c r="AQ37" s="57"/>
      <c r="AR37" s="19"/>
      <c r="AS37" s="19"/>
      <c r="AT37" s="19"/>
      <c r="AU37" s="19"/>
      <c r="AV37" s="7"/>
      <c r="AW37" s="57"/>
      <c r="AX37" s="57"/>
      <c r="AY37" s="57"/>
    </row>
    <row r="38" spans="1:51" s="10" customFormat="1" x14ac:dyDescent="0.25">
      <c r="A38" s="19"/>
      <c r="B38" s="19"/>
      <c r="C38" s="19"/>
      <c r="D38" s="19"/>
      <c r="E38" s="19"/>
      <c r="F38" s="20"/>
      <c r="G38" s="20"/>
      <c r="H38" s="19"/>
      <c r="I38" s="19"/>
      <c r="J38" s="19"/>
      <c r="K38" s="19"/>
      <c r="L38" s="19"/>
      <c r="M38" s="19"/>
      <c r="N38" s="12"/>
      <c r="O38" s="13"/>
      <c r="P38" s="13"/>
      <c r="Q38" s="19"/>
      <c r="R38" s="18"/>
      <c r="S38" s="19"/>
      <c r="T38" s="19"/>
      <c r="U38" s="19"/>
      <c r="V38" s="19"/>
      <c r="W38" s="19"/>
      <c r="X38" s="8"/>
      <c r="Y38" s="59"/>
      <c r="Z38" s="59"/>
      <c r="AA38" s="59"/>
      <c r="AB38" s="19"/>
      <c r="AC38" s="19"/>
      <c r="AD38" s="19"/>
      <c r="AE38" s="19"/>
      <c r="AF38" s="19"/>
      <c r="AG38" s="57"/>
      <c r="AH38" s="57"/>
      <c r="AI38" s="57"/>
      <c r="AJ38" s="19"/>
      <c r="AK38" s="19"/>
      <c r="AL38" s="19"/>
      <c r="AM38" s="19"/>
      <c r="AN38" s="18"/>
      <c r="AO38" s="57"/>
      <c r="AP38" s="57"/>
      <c r="AQ38" s="57"/>
      <c r="AR38" s="19"/>
      <c r="AS38" s="19"/>
      <c r="AT38" s="19"/>
      <c r="AU38" s="19"/>
      <c r="AV38" s="7"/>
      <c r="AW38" s="57"/>
      <c r="AX38" s="57"/>
      <c r="AY38" s="57"/>
    </row>
    <row r="39" spans="1:51" s="10" customFormat="1" x14ac:dyDescent="0.25">
      <c r="A39" s="19"/>
      <c r="B39" s="19"/>
      <c r="C39" s="19"/>
      <c r="D39" s="19"/>
      <c r="E39" s="19"/>
      <c r="F39" s="20"/>
      <c r="G39" s="20"/>
      <c r="H39" s="19"/>
      <c r="I39" s="19"/>
      <c r="J39" s="19"/>
      <c r="K39" s="19"/>
      <c r="L39" s="19"/>
      <c r="M39" s="19"/>
      <c r="N39" s="19"/>
      <c r="O39" s="19"/>
      <c r="P39" s="19"/>
      <c r="Q39" s="19"/>
      <c r="R39" s="18"/>
      <c r="S39" s="19"/>
      <c r="T39" s="62" t="s">
        <v>41</v>
      </c>
      <c r="U39" s="62"/>
      <c r="V39" s="62"/>
      <c r="W39" s="62"/>
      <c r="X39" s="8">
        <f>AVERAGE(X7:X37)</f>
        <v>0.54482758620689653</v>
      </c>
      <c r="Y39" s="59"/>
      <c r="Z39" s="59"/>
      <c r="AA39" s="59"/>
      <c r="AB39" s="62" t="s">
        <v>41</v>
      </c>
      <c r="AC39" s="62"/>
      <c r="AD39" s="62"/>
      <c r="AE39" s="62"/>
      <c r="AF39" s="8" t="e">
        <f>AVERAGE(AF7:AF37)</f>
        <v>#DIV/0!</v>
      </c>
      <c r="AG39" s="59"/>
      <c r="AH39" s="59"/>
      <c r="AI39" s="59"/>
      <c r="AJ39" s="62" t="s">
        <v>41</v>
      </c>
      <c r="AK39" s="62"/>
      <c r="AL39" s="62"/>
      <c r="AM39" s="62"/>
      <c r="AN39" s="8" t="e">
        <f>AVERAGE(AN7:AN37)</f>
        <v>#DIV/0!</v>
      </c>
      <c r="AO39" s="59"/>
      <c r="AP39" s="59"/>
      <c r="AQ39" s="59"/>
      <c r="AR39" s="62" t="s">
        <v>41</v>
      </c>
      <c r="AS39" s="62"/>
      <c r="AT39" s="62"/>
      <c r="AU39" s="62"/>
      <c r="AV39" s="8" t="e">
        <f>AVERAGE(AV7:AV37)</f>
        <v>#DIV/0!</v>
      </c>
      <c r="AW39" s="59"/>
      <c r="AX39" s="59"/>
      <c r="AY39" s="59"/>
    </row>
    <row r="40" spans="1:51" s="10" customFormat="1" x14ac:dyDescent="0.25">
      <c r="A40" s="71"/>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3"/>
    </row>
    <row r="41" spans="1:51" x14ac:dyDescent="0.25">
      <c r="F41" s="14"/>
      <c r="H41" s="14"/>
      <c r="I41" s="74"/>
      <c r="J41" s="74"/>
      <c r="Y41" s="66"/>
      <c r="Z41" s="66"/>
      <c r="AA41" s="66"/>
    </row>
    <row r="42" spans="1:51" x14ac:dyDescent="0.25">
      <c r="C42" s="65" t="s">
        <v>13</v>
      </c>
      <c r="D42" s="65"/>
      <c r="E42" s="65"/>
      <c r="F42" s="65"/>
      <c r="G42" s="65"/>
      <c r="H42" s="65"/>
      <c r="I42" s="65"/>
      <c r="J42" s="65"/>
      <c r="K42" s="68" t="s">
        <v>14</v>
      </c>
      <c r="L42" s="69"/>
      <c r="M42" s="70"/>
      <c r="Q42" s="65" t="s">
        <v>15</v>
      </c>
      <c r="R42" s="65"/>
      <c r="S42" s="65"/>
      <c r="T42" s="65" t="s">
        <v>14</v>
      </c>
      <c r="U42" s="65"/>
      <c r="V42" s="65"/>
      <c r="W42" s="26"/>
      <c r="X42" s="26"/>
      <c r="AV42" s="17"/>
    </row>
    <row r="43" spans="1:51" ht="12.6" customHeight="1" x14ac:dyDescent="0.25">
      <c r="C43" s="59" t="s">
        <v>60</v>
      </c>
      <c r="D43" s="65"/>
      <c r="E43" s="65"/>
      <c r="F43" s="65"/>
      <c r="G43" s="65"/>
      <c r="H43" s="65"/>
      <c r="I43" s="65"/>
      <c r="J43" s="65"/>
      <c r="K43" s="16">
        <v>22</v>
      </c>
      <c r="L43" s="16">
        <v>3</v>
      </c>
      <c r="M43" s="16">
        <v>2024</v>
      </c>
      <c r="Q43" s="65" t="s">
        <v>62</v>
      </c>
      <c r="R43" s="65"/>
      <c r="S43" s="65"/>
      <c r="T43" s="16">
        <v>22</v>
      </c>
      <c r="U43" s="16">
        <v>3</v>
      </c>
      <c r="V43" s="16">
        <v>2024</v>
      </c>
      <c r="W43" s="74"/>
      <c r="X43" s="74"/>
    </row>
  </sheetData>
  <autoFilter ref="A6:BD37" xr:uid="{00000000-0009-0000-0000-000000000000}">
    <filterColumn colId="24" showButton="0"/>
    <filterColumn colId="25" showButton="0"/>
    <filterColumn colId="32" showButton="0"/>
    <filterColumn colId="33" showButton="0"/>
    <filterColumn colId="40" showButton="0"/>
    <filterColumn colId="41" showButton="0"/>
    <filterColumn colId="48" showButton="0"/>
    <filterColumn colId="49" showButton="0"/>
  </autoFilter>
  <mergeCells count="228">
    <mergeCell ref="Q42:S42"/>
    <mergeCell ref="Q43:S43"/>
    <mergeCell ref="W43:X43"/>
    <mergeCell ref="AG13:AI13"/>
    <mergeCell ref="AW8:AY8"/>
    <mergeCell ref="AG17:AI17"/>
    <mergeCell ref="Y17:AA17"/>
    <mergeCell ref="AW29:AY29"/>
    <mergeCell ref="AG27:AI27"/>
    <mergeCell ref="Y19:AA19"/>
    <mergeCell ref="AG19:AI19"/>
    <mergeCell ref="AW38:AY38"/>
    <mergeCell ref="AW32:AY32"/>
    <mergeCell ref="AW31:AY31"/>
    <mergeCell ref="AW35:AY35"/>
    <mergeCell ref="AO34:AQ34"/>
    <mergeCell ref="AW34:AY34"/>
    <mergeCell ref="AW39:AY39"/>
    <mergeCell ref="AJ39:AM39"/>
    <mergeCell ref="AR39:AU39"/>
    <mergeCell ref="AW36:AY36"/>
    <mergeCell ref="AG22:AI22"/>
    <mergeCell ref="AW22:AY22"/>
    <mergeCell ref="AW30:AY30"/>
    <mergeCell ref="AW7:AY7"/>
    <mergeCell ref="AW26:AY26"/>
    <mergeCell ref="AW28:AY28"/>
    <mergeCell ref="AW27:AY27"/>
    <mergeCell ref="AW25:AY25"/>
    <mergeCell ref="AW24:AY24"/>
    <mergeCell ref="AO17:AQ17"/>
    <mergeCell ref="AO16:AQ16"/>
    <mergeCell ref="AW16:AY16"/>
    <mergeCell ref="AW17:AY17"/>
    <mergeCell ref="AW9:AY9"/>
    <mergeCell ref="AO18:AQ18"/>
    <mergeCell ref="AW18:AY18"/>
    <mergeCell ref="AW14:AY14"/>
    <mergeCell ref="AW15:AY15"/>
    <mergeCell ref="AW13:AY13"/>
    <mergeCell ref="AW12:AY12"/>
    <mergeCell ref="AW10:AY10"/>
    <mergeCell ref="AW19:AY19"/>
    <mergeCell ref="AW23:AY23"/>
    <mergeCell ref="AW20:AY20"/>
    <mergeCell ref="AO21:AQ21"/>
    <mergeCell ref="AW21:AY21"/>
    <mergeCell ref="AO22:AQ22"/>
    <mergeCell ref="H23:H24"/>
    <mergeCell ref="AG11:AI11"/>
    <mergeCell ref="AW11:AY11"/>
    <mergeCell ref="AO14:AQ14"/>
    <mergeCell ref="F9:F13"/>
    <mergeCell ref="G9:G13"/>
    <mergeCell ref="H9:H13"/>
    <mergeCell ref="I9:I13"/>
    <mergeCell ref="Y20:AA20"/>
    <mergeCell ref="Y24:AA24"/>
    <mergeCell ref="AG16:AI16"/>
    <mergeCell ref="AG9:AI9"/>
    <mergeCell ref="Y16:AA16"/>
    <mergeCell ref="AG23:AI23"/>
    <mergeCell ref="AG15:AI15"/>
    <mergeCell ref="Y13:AA13"/>
    <mergeCell ref="Y21:AA21"/>
    <mergeCell ref="Y22:AA22"/>
    <mergeCell ref="AO23:AQ23"/>
    <mergeCell ref="AO24:AQ24"/>
    <mergeCell ref="G26:G27"/>
    <mergeCell ref="H26:H27"/>
    <mergeCell ref="I23:I24"/>
    <mergeCell ref="AO26:AQ26"/>
    <mergeCell ref="C42:J42"/>
    <mergeCell ref="AO39:AQ39"/>
    <mergeCell ref="A23:A24"/>
    <mergeCell ref="B23:B24"/>
    <mergeCell ref="C23:C24"/>
    <mergeCell ref="D23:D24"/>
    <mergeCell ref="AG28:AI28"/>
    <mergeCell ref="AG33:AI33"/>
    <mergeCell ref="AG25:AI25"/>
    <mergeCell ref="AO37:AQ37"/>
    <mergeCell ref="AG36:AI36"/>
    <mergeCell ref="AG38:AI38"/>
    <mergeCell ref="AO38:AQ38"/>
    <mergeCell ref="AO33:AQ33"/>
    <mergeCell ref="AG35:AI35"/>
    <mergeCell ref="AO35:AQ35"/>
    <mergeCell ref="AG39:AI39"/>
    <mergeCell ref="E23:E24"/>
    <mergeCell ref="F23:F24"/>
    <mergeCell ref="G23:G24"/>
    <mergeCell ref="C43:J43"/>
    <mergeCell ref="Y39:AA39"/>
    <mergeCell ref="K42:M42"/>
    <mergeCell ref="Y26:AA26"/>
    <mergeCell ref="A40:AA40"/>
    <mergeCell ref="T39:W39"/>
    <mergeCell ref="I41:J41"/>
    <mergeCell ref="AB39:AE39"/>
    <mergeCell ref="Y36:AA36"/>
    <mergeCell ref="Y38:AA38"/>
    <mergeCell ref="I26:I27"/>
    <mergeCell ref="B26:B27"/>
    <mergeCell ref="C26:C27"/>
    <mergeCell ref="D26:D27"/>
    <mergeCell ref="Y27:AA27"/>
    <mergeCell ref="G34:G37"/>
    <mergeCell ref="G30:G33"/>
    <mergeCell ref="H30:H33"/>
    <mergeCell ref="I30:I33"/>
    <mergeCell ref="A26:A27"/>
    <mergeCell ref="E26:E27"/>
    <mergeCell ref="F26:F27"/>
    <mergeCell ref="B30:B33"/>
    <mergeCell ref="C30:C33"/>
    <mergeCell ref="H5:H6"/>
    <mergeCell ref="K5:M5"/>
    <mergeCell ref="S5:S6"/>
    <mergeCell ref="Y8:AA8"/>
    <mergeCell ref="B5:B6"/>
    <mergeCell ref="G5:G6"/>
    <mergeCell ref="U5:AA5"/>
    <mergeCell ref="R5:R6"/>
    <mergeCell ref="Y6:AA6"/>
    <mergeCell ref="N5:P5"/>
    <mergeCell ref="Q5:Q6"/>
    <mergeCell ref="I5:I6"/>
    <mergeCell ref="J5:J6"/>
    <mergeCell ref="T5:T6"/>
    <mergeCell ref="Y7:AA7"/>
    <mergeCell ref="A9:A13"/>
    <mergeCell ref="B9:B13"/>
    <mergeCell ref="C9:C13"/>
    <mergeCell ref="D9:D13"/>
    <mergeCell ref="E9:E13"/>
    <mergeCell ref="T42:V42"/>
    <mergeCell ref="AG18:AI18"/>
    <mergeCell ref="Y18:AA18"/>
    <mergeCell ref="AG24:AI24"/>
    <mergeCell ref="AG26:AI26"/>
    <mergeCell ref="Y28:AA28"/>
    <mergeCell ref="AG31:AI31"/>
    <mergeCell ref="AG30:AI30"/>
    <mergeCell ref="AG32:AI32"/>
    <mergeCell ref="Y35:AA35"/>
    <mergeCell ref="Y23:AA23"/>
    <mergeCell ref="Y41:AA41"/>
    <mergeCell ref="Y34:AA34"/>
    <mergeCell ref="AG34:AI34"/>
    <mergeCell ref="Y29:AA29"/>
    <mergeCell ref="AG29:AI29"/>
    <mergeCell ref="Y25:AA25"/>
    <mergeCell ref="A30:A33"/>
    <mergeCell ref="F30:F33"/>
    <mergeCell ref="AB5:AB6"/>
    <mergeCell ref="AC5:AI5"/>
    <mergeCell ref="AO11:AQ11"/>
    <mergeCell ref="AG7:AI7"/>
    <mergeCell ref="AO32:AQ32"/>
    <mergeCell ref="AO7:AQ7"/>
    <mergeCell ref="AO31:AQ31"/>
    <mergeCell ref="AO9:AQ9"/>
    <mergeCell ref="Y14:AA14"/>
    <mergeCell ref="AG14:AI14"/>
    <mergeCell ref="AO12:AQ12"/>
    <mergeCell ref="AO13:AQ13"/>
    <mergeCell ref="AO10:AQ10"/>
    <mergeCell ref="AG10:AI10"/>
    <mergeCell ref="AO28:AQ28"/>
    <mergeCell ref="AO29:AQ29"/>
    <mergeCell ref="AO30:AQ30"/>
    <mergeCell ref="AO19:AQ19"/>
    <mergeCell ref="AG12:AI12"/>
    <mergeCell ref="AG20:AI20"/>
    <mergeCell ref="AO20:AQ20"/>
    <mergeCell ref="AG21:AI21"/>
    <mergeCell ref="AO8:AQ8"/>
    <mergeCell ref="AO15:AQ15"/>
    <mergeCell ref="D30:D33"/>
    <mergeCell ref="E30:E33"/>
    <mergeCell ref="H34:H37"/>
    <mergeCell ref="B34:B37"/>
    <mergeCell ref="I34:I37"/>
    <mergeCell ref="AW37:AY37"/>
    <mergeCell ref="A34:A37"/>
    <mergeCell ref="C34:C37"/>
    <mergeCell ref="D34:D37"/>
    <mergeCell ref="E34:E37"/>
    <mergeCell ref="F34:F37"/>
    <mergeCell ref="Y31:AA31"/>
    <mergeCell ref="Y32:AA32"/>
    <mergeCell ref="Y33:AA33"/>
    <mergeCell ref="Y30:AA30"/>
    <mergeCell ref="AW33:AY33"/>
    <mergeCell ref="AO25:AQ25"/>
    <mergeCell ref="AO27:AQ27"/>
    <mergeCell ref="Y37:AA37"/>
    <mergeCell ref="AG37:AI37"/>
    <mergeCell ref="Y10:AA10"/>
    <mergeCell ref="Y9:AA9"/>
    <mergeCell ref="Y11:AA11"/>
    <mergeCell ref="Y12:AA12"/>
    <mergeCell ref="Y15:AA15"/>
    <mergeCell ref="AG6:AI6"/>
    <mergeCell ref="AO36:AQ36"/>
    <mergeCell ref="A2:AY2"/>
    <mergeCell ref="A1:AY1"/>
    <mergeCell ref="A7:A8"/>
    <mergeCell ref="B7:B8"/>
    <mergeCell ref="C7:C8"/>
    <mergeCell ref="D7:D8"/>
    <mergeCell ref="E7:E8"/>
    <mergeCell ref="F7:F8"/>
    <mergeCell ref="G7:G8"/>
    <mergeCell ref="H7:H8"/>
    <mergeCell ref="I7:I8"/>
    <mergeCell ref="AW6:AY6"/>
    <mergeCell ref="A3:AY3"/>
    <mergeCell ref="A5:A6"/>
    <mergeCell ref="C5:E5"/>
    <mergeCell ref="F5:F6"/>
    <mergeCell ref="AJ5:AJ6"/>
    <mergeCell ref="AK5:AQ5"/>
    <mergeCell ref="AO6:AQ6"/>
    <mergeCell ref="AR5:AR6"/>
    <mergeCell ref="AS5:AY5"/>
    <mergeCell ref="AG8:AI8"/>
  </mergeCells>
  <printOptions horizontalCentered="1"/>
  <pageMargins left="1.4173228346456694" right="0.23622047244094491" top="0.35433070866141736" bottom="0.39370078740157483" header="1.1023622047244095" footer="0.39370078740157483"/>
  <pageSetup paperSize="5" scale="10" orientation="landscape" r:id="rId1"/>
  <headerFooter alignWithMargins="0">
    <oddFooter>&amp;L&amp;"Arial,Normal"&amp;10FT-32-V3
Fecha: 14/12/2023&amp;C&amp;"Arial,Normal"&amp;10Página &amp;P de &amp;N&amp;R&amp;"Arial,Normal"&amp;9&amp;G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22BF4-E603-4B9B-99C6-82C62CD72823}">
  <dimension ref="B1:I13"/>
  <sheetViews>
    <sheetView workbookViewId="0">
      <selection activeCell="B5" sqref="B5"/>
    </sheetView>
  </sheetViews>
  <sheetFormatPr baseColWidth="10" defaultRowHeight="15" x14ac:dyDescent="0.25"/>
  <sheetData>
    <row r="1" spans="2:9" ht="15.75" thickBot="1" x14ac:dyDescent="0.3"/>
    <row r="2" spans="2:9" ht="15.75" thickBot="1" x14ac:dyDescent="0.3">
      <c r="B2" s="76" t="s">
        <v>208</v>
      </c>
      <c r="C2" s="76" t="s">
        <v>209</v>
      </c>
      <c r="D2" s="76" t="s">
        <v>210</v>
      </c>
      <c r="E2" s="79" t="s">
        <v>211</v>
      </c>
      <c r="F2" s="80"/>
      <c r="G2" s="80"/>
      <c r="H2" s="81"/>
      <c r="I2" s="29" t="s">
        <v>212</v>
      </c>
    </row>
    <row r="3" spans="2:9" ht="23.25" thickBot="1" x14ac:dyDescent="0.3">
      <c r="B3" s="77"/>
      <c r="C3" s="77"/>
      <c r="D3" s="78"/>
      <c r="E3" s="30" t="s">
        <v>213</v>
      </c>
      <c r="F3" s="31" t="s">
        <v>214</v>
      </c>
      <c r="G3" s="30" t="s">
        <v>215</v>
      </c>
      <c r="H3" s="30" t="s">
        <v>216</v>
      </c>
      <c r="I3" s="30" t="s">
        <v>217</v>
      </c>
    </row>
    <row r="4" spans="2:9" ht="24.75" thickBot="1" x14ac:dyDescent="0.3">
      <c r="B4" s="32" t="s">
        <v>39</v>
      </c>
      <c r="C4" s="33">
        <v>2</v>
      </c>
      <c r="D4" s="34">
        <v>7</v>
      </c>
      <c r="E4" s="36">
        <v>5</v>
      </c>
      <c r="F4" s="37" t="s">
        <v>218</v>
      </c>
      <c r="G4" s="37">
        <v>1</v>
      </c>
      <c r="H4" s="37" t="s">
        <v>218</v>
      </c>
      <c r="I4" s="37">
        <v>1</v>
      </c>
    </row>
    <row r="5" spans="2:9" ht="36.75" thickBot="1" x14ac:dyDescent="0.3">
      <c r="B5" s="32" t="s">
        <v>146</v>
      </c>
      <c r="C5" s="35">
        <v>3</v>
      </c>
      <c r="D5" s="35">
        <v>3</v>
      </c>
      <c r="E5" s="38">
        <v>1</v>
      </c>
      <c r="F5" s="39">
        <v>1</v>
      </c>
      <c r="G5" s="39">
        <v>1</v>
      </c>
      <c r="H5" s="37" t="s">
        <v>218</v>
      </c>
      <c r="I5" s="37" t="s">
        <v>218</v>
      </c>
    </row>
    <row r="6" spans="2:9" ht="24.75" thickBot="1" x14ac:dyDescent="0.3">
      <c r="B6" s="32" t="s">
        <v>37</v>
      </c>
      <c r="C6" s="35">
        <v>1</v>
      </c>
      <c r="D6" s="40">
        <v>1</v>
      </c>
      <c r="E6" s="38" t="s">
        <v>218</v>
      </c>
      <c r="F6" s="38" t="s">
        <v>218</v>
      </c>
      <c r="G6" s="38" t="s">
        <v>218</v>
      </c>
      <c r="H6" s="39" t="s">
        <v>218</v>
      </c>
      <c r="I6" s="38">
        <v>1</v>
      </c>
    </row>
    <row r="7" spans="2:9" ht="24.75" thickBot="1" x14ac:dyDescent="0.3">
      <c r="B7" s="41" t="s">
        <v>147</v>
      </c>
      <c r="C7" s="42">
        <v>5</v>
      </c>
      <c r="D7" s="34">
        <v>5</v>
      </c>
      <c r="E7" s="38">
        <v>5</v>
      </c>
      <c r="F7" s="38" t="s">
        <v>218</v>
      </c>
      <c r="G7" s="38" t="s">
        <v>218</v>
      </c>
      <c r="H7" s="39" t="s">
        <v>218</v>
      </c>
      <c r="I7" s="38" t="s">
        <v>218</v>
      </c>
    </row>
    <row r="8" spans="2:9" ht="36.75" thickBot="1" x14ac:dyDescent="0.3">
      <c r="B8" s="32" t="s">
        <v>38</v>
      </c>
      <c r="C8" s="38">
        <v>2</v>
      </c>
      <c r="D8" s="38">
        <v>3</v>
      </c>
      <c r="E8" s="38">
        <v>1</v>
      </c>
      <c r="F8" s="38" t="s">
        <v>218</v>
      </c>
      <c r="G8" s="38" t="s">
        <v>218</v>
      </c>
      <c r="H8" s="39" t="s">
        <v>218</v>
      </c>
      <c r="I8" s="38">
        <v>2</v>
      </c>
    </row>
    <row r="9" spans="2:9" ht="24.75" thickBot="1" x14ac:dyDescent="0.3">
      <c r="B9" s="43" t="s">
        <v>53</v>
      </c>
      <c r="C9" s="38">
        <v>3</v>
      </c>
      <c r="D9" s="38">
        <v>4</v>
      </c>
      <c r="E9" s="38">
        <v>2</v>
      </c>
      <c r="F9" s="38">
        <v>2</v>
      </c>
      <c r="G9" s="38" t="s">
        <v>218</v>
      </c>
      <c r="H9" s="39" t="s">
        <v>218</v>
      </c>
      <c r="I9" s="39" t="s">
        <v>218</v>
      </c>
    </row>
    <row r="10" spans="2:9" ht="36.75" thickBot="1" x14ac:dyDescent="0.3">
      <c r="B10" s="32" t="s">
        <v>219</v>
      </c>
      <c r="C10" s="35">
        <v>1</v>
      </c>
      <c r="D10" s="35">
        <v>4</v>
      </c>
      <c r="E10" s="38">
        <v>4</v>
      </c>
      <c r="F10" s="38" t="s">
        <v>218</v>
      </c>
      <c r="G10" s="38" t="s">
        <v>218</v>
      </c>
      <c r="H10" s="39" t="s">
        <v>218</v>
      </c>
      <c r="I10" s="38" t="s">
        <v>218</v>
      </c>
    </row>
    <row r="11" spans="2:9" ht="36.75" thickBot="1" x14ac:dyDescent="0.3">
      <c r="B11" s="44" t="s">
        <v>81</v>
      </c>
      <c r="C11" s="38">
        <v>1</v>
      </c>
      <c r="D11" s="38">
        <v>4</v>
      </c>
      <c r="E11" s="38" t="s">
        <v>218</v>
      </c>
      <c r="F11" s="38" t="s">
        <v>218</v>
      </c>
      <c r="G11" s="39" t="s">
        <v>218</v>
      </c>
      <c r="H11" s="38" t="s">
        <v>218</v>
      </c>
      <c r="I11" s="38">
        <v>4</v>
      </c>
    </row>
    <row r="12" spans="2:9" ht="15.75" thickBot="1" x14ac:dyDescent="0.3">
      <c r="B12" s="45" t="s">
        <v>220</v>
      </c>
      <c r="C12" s="46">
        <f t="shared" ref="C12:I12" si="0">SUM(C4:C11)</f>
        <v>18</v>
      </c>
      <c r="D12" s="46">
        <f t="shared" si="0"/>
        <v>31</v>
      </c>
      <c r="E12" s="47">
        <f t="shared" si="0"/>
        <v>18</v>
      </c>
      <c r="F12" s="48">
        <f t="shared" si="0"/>
        <v>3</v>
      </c>
      <c r="G12" s="49">
        <f t="shared" si="0"/>
        <v>2</v>
      </c>
      <c r="H12" s="49">
        <f t="shared" si="0"/>
        <v>0</v>
      </c>
      <c r="I12" s="50">
        <f t="shared" si="0"/>
        <v>8</v>
      </c>
    </row>
    <row r="13" spans="2:9" ht="15.75" thickBot="1" x14ac:dyDescent="0.3">
      <c r="E13" s="55">
        <f>+E12/D12</f>
        <v>0.58064516129032262</v>
      </c>
      <c r="F13" s="52">
        <f>+F12/D12</f>
        <v>9.6774193548387094E-2</v>
      </c>
      <c r="G13" s="53">
        <f>+G12/D12</f>
        <v>6.4516129032258063E-2</v>
      </c>
      <c r="H13" s="49">
        <f>SUM(H5:H12)</f>
        <v>0</v>
      </c>
      <c r="I13" s="54">
        <f>+I12/D12</f>
        <v>0.25806451612903225</v>
      </c>
    </row>
  </sheetData>
  <mergeCells count="4">
    <mergeCell ref="B2:B3"/>
    <mergeCell ref="C2:C3"/>
    <mergeCell ref="D2:D3"/>
    <mergeCell ref="E2:H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J14"/>
  <sheetViews>
    <sheetView workbookViewId="0">
      <selection activeCell="C10" sqref="C10"/>
    </sheetView>
  </sheetViews>
  <sheetFormatPr baseColWidth="10" defaultColWidth="11.42578125" defaultRowHeight="14.25" x14ac:dyDescent="0.25"/>
  <cols>
    <col min="1" max="1" width="7" style="1" customWidth="1"/>
    <col min="2" max="2" width="15" style="1" customWidth="1"/>
    <col min="3" max="3" width="17.28515625" style="1" customWidth="1"/>
    <col min="4" max="4" width="14" style="1" customWidth="1"/>
    <col min="5" max="5" width="12.7109375" style="1" customWidth="1"/>
    <col min="6" max="6" width="20" style="1" customWidth="1"/>
    <col min="7" max="7" width="17.28515625" style="1" customWidth="1"/>
    <col min="8" max="8" width="15.42578125" style="1" customWidth="1"/>
    <col min="9" max="9" width="18.5703125" style="1" customWidth="1"/>
    <col min="10" max="10" width="21" style="1" customWidth="1"/>
    <col min="11" max="16384" width="11.42578125" style="1"/>
  </cols>
  <sheetData>
    <row r="2" spans="2:10" x14ac:dyDescent="0.25">
      <c r="B2" s="98"/>
      <c r="C2" s="98"/>
      <c r="D2" s="98"/>
      <c r="E2" s="99" t="s">
        <v>18</v>
      </c>
      <c r="F2" s="92"/>
      <c r="G2" s="92"/>
      <c r="H2" s="92"/>
      <c r="I2" s="92"/>
    </row>
    <row r="3" spans="2:10" x14ac:dyDescent="0.25">
      <c r="B3" s="98"/>
      <c r="C3" s="98"/>
      <c r="D3" s="98"/>
      <c r="E3" s="100" t="s">
        <v>34</v>
      </c>
      <c r="F3" s="101"/>
      <c r="G3" s="102"/>
      <c r="H3" s="103" t="s">
        <v>22</v>
      </c>
      <c r="I3" s="103"/>
    </row>
    <row r="4" spans="2:10" x14ac:dyDescent="0.25">
      <c r="B4" s="98"/>
      <c r="C4" s="98"/>
      <c r="D4" s="98"/>
      <c r="E4" s="100" t="s">
        <v>35</v>
      </c>
      <c r="F4" s="101"/>
      <c r="G4" s="102"/>
      <c r="H4" s="93" t="s">
        <v>23</v>
      </c>
      <c r="I4" s="93"/>
    </row>
    <row r="7" spans="2:10" x14ac:dyDescent="0.25">
      <c r="B7" s="91" t="s">
        <v>24</v>
      </c>
      <c r="C7" s="91"/>
      <c r="D7" s="91"/>
      <c r="E7" s="91"/>
      <c r="F7" s="91"/>
      <c r="G7" s="91"/>
      <c r="H7" s="91"/>
      <c r="I7" s="91"/>
      <c r="J7" s="2"/>
    </row>
    <row r="8" spans="2:10" x14ac:dyDescent="0.25">
      <c r="B8" s="3" t="s">
        <v>25</v>
      </c>
      <c r="C8" s="3" t="s">
        <v>26</v>
      </c>
      <c r="D8" s="92" t="s">
        <v>27</v>
      </c>
      <c r="E8" s="92"/>
      <c r="F8" s="92"/>
      <c r="G8" s="92"/>
      <c r="H8" s="92"/>
      <c r="I8" s="92"/>
      <c r="J8" s="2"/>
    </row>
    <row r="9" spans="2:10" x14ac:dyDescent="0.25">
      <c r="B9" s="4">
        <v>1</v>
      </c>
      <c r="C9" s="5">
        <v>42725</v>
      </c>
      <c r="D9" s="93" t="s">
        <v>28</v>
      </c>
      <c r="E9" s="93"/>
      <c r="F9" s="93"/>
      <c r="G9" s="93"/>
      <c r="H9" s="93"/>
      <c r="I9" s="93"/>
      <c r="J9" s="2"/>
    </row>
    <row r="10" spans="2:10" ht="28.5" customHeight="1" x14ac:dyDescent="0.25">
      <c r="B10" s="4">
        <v>2</v>
      </c>
      <c r="C10" s="5">
        <v>43801</v>
      </c>
      <c r="D10" s="94" t="s">
        <v>33</v>
      </c>
      <c r="E10" s="94"/>
      <c r="F10" s="94"/>
      <c r="G10" s="94"/>
      <c r="H10" s="94"/>
      <c r="I10" s="94"/>
      <c r="J10" s="2"/>
    </row>
    <row r="11" spans="2:10" x14ac:dyDescent="0.25">
      <c r="B11" s="6"/>
      <c r="C11" s="6"/>
      <c r="D11" s="6"/>
      <c r="E11" s="6"/>
      <c r="F11" s="6"/>
      <c r="G11" s="6"/>
      <c r="H11" s="6"/>
      <c r="I11" s="6"/>
      <c r="J11" s="6"/>
    </row>
    <row r="12" spans="2:10" x14ac:dyDescent="0.25">
      <c r="B12" s="95" t="s">
        <v>13</v>
      </c>
      <c r="C12" s="96"/>
      <c r="D12" s="97"/>
      <c r="E12" s="92" t="s">
        <v>29</v>
      </c>
      <c r="F12" s="92"/>
      <c r="G12" s="92"/>
      <c r="H12" s="92" t="s">
        <v>15</v>
      </c>
      <c r="I12" s="92"/>
    </row>
    <row r="13" spans="2:10" ht="52.5" customHeight="1" x14ac:dyDescent="0.25">
      <c r="B13" s="82"/>
      <c r="C13" s="82"/>
      <c r="D13" s="82"/>
      <c r="E13" s="83"/>
      <c r="F13" s="84"/>
      <c r="G13" s="85"/>
      <c r="H13" s="86"/>
      <c r="I13" s="87"/>
    </row>
    <row r="14" spans="2:10" ht="33.75" customHeight="1" x14ac:dyDescent="0.25">
      <c r="B14" s="88" t="s">
        <v>30</v>
      </c>
      <c r="C14" s="89"/>
      <c r="D14" s="89"/>
      <c r="E14" s="89" t="s">
        <v>31</v>
      </c>
      <c r="F14" s="89"/>
      <c r="G14" s="89"/>
      <c r="H14" s="88" t="s">
        <v>32</v>
      </c>
      <c r="I14" s="90"/>
    </row>
  </sheetData>
  <mergeCells count="19">
    <mergeCell ref="B2:D4"/>
    <mergeCell ref="E2:I2"/>
    <mergeCell ref="E3:G3"/>
    <mergeCell ref="H3:I3"/>
    <mergeCell ref="E4:G4"/>
    <mergeCell ref="H4:I4"/>
    <mergeCell ref="B7:I7"/>
    <mergeCell ref="D8:I8"/>
    <mergeCell ref="D9:I9"/>
    <mergeCell ref="D10:I10"/>
    <mergeCell ref="B12:D12"/>
    <mergeCell ref="E12:G12"/>
    <mergeCell ref="H12:I12"/>
    <mergeCell ref="B13:D13"/>
    <mergeCell ref="E13:G13"/>
    <mergeCell ref="H13:I13"/>
    <mergeCell ref="B14:D14"/>
    <mergeCell ref="E14:G14"/>
    <mergeCell ref="H14:I14"/>
  </mergeCells>
  <pageMargins left="0.70866141732283472" right="0.70866141732283472" top="0.74803149606299213" bottom="0.74803149606299213" header="0.31496062992125984" footer="0.31496062992125984"/>
  <pageSetup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PM</vt:lpstr>
      <vt:lpstr>Hoja1</vt:lpstr>
      <vt:lpstr>Control</vt:lpstr>
    </vt:vector>
  </TitlesOfParts>
  <Company>ERU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Jose Ramon Santis Jimenez</cp:lastModifiedBy>
  <cp:lastPrinted>2023-12-28T15:26:07Z</cp:lastPrinted>
  <dcterms:created xsi:type="dcterms:W3CDTF">2013-11-25T15:22:13Z</dcterms:created>
  <dcterms:modified xsi:type="dcterms:W3CDTF">2024-05-08T15:51:31Z</dcterms:modified>
</cp:coreProperties>
</file>