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equintanap\Downloads\"/>
    </mc:Choice>
  </mc:AlternateContent>
  <bookViews>
    <workbookView xWindow="0" yWindow="0" windowWidth="28800" windowHeight="12300" activeTab="1"/>
  </bookViews>
  <sheets>
    <sheet name="tabla dinamica" sheetId="11" r:id="rId1"/>
    <sheet name="SGTO-PM-DIC-19" sheetId="9" r:id="rId2"/>
    <sheet name="resumen" sheetId="10" r:id="rId3"/>
    <sheet name="conteo" sheetId="12" r:id="rId4"/>
  </sheets>
  <definedNames>
    <definedName name="_xlnm._FilterDatabase" localSheetId="3" hidden="1">conteo!$A$1:$S$32</definedName>
    <definedName name="_xlnm._FilterDatabase" localSheetId="1" hidden="1">'SGTO-PM-DIC-19'!$A$5:$W$58</definedName>
    <definedName name="_xlnm.Print_Area" localSheetId="1">'SGTO-PM-DIC-19'!$A$1:$U$76</definedName>
  </definedNames>
  <calcPr calcId="162913"/>
  <pivotCaches>
    <pivotCache cacheId="0" r:id="rId5"/>
  </pivotCaches>
</workbook>
</file>

<file path=xl/calcChain.xml><?xml version="1.0" encoding="utf-8"?>
<calcChain xmlns="http://schemas.openxmlformats.org/spreadsheetml/2006/main">
  <c r="N73" i="9" l="1"/>
  <c r="M73" i="9"/>
  <c r="I73" i="9"/>
  <c r="H73" i="9"/>
  <c r="R20" i="12" l="1"/>
  <c r="F32" i="12"/>
  <c r="G32" i="12"/>
  <c r="H32" i="12"/>
  <c r="R17" i="12"/>
  <c r="R3" i="12"/>
  <c r="R4" i="12"/>
  <c r="R5" i="12"/>
  <c r="R6" i="12"/>
  <c r="R7" i="12"/>
  <c r="R8" i="12"/>
  <c r="R9" i="12"/>
  <c r="R10" i="12"/>
  <c r="R11" i="12"/>
  <c r="R12" i="12"/>
  <c r="R13" i="12"/>
  <c r="R14" i="12"/>
  <c r="R15" i="12"/>
  <c r="R16" i="12"/>
  <c r="R18" i="12"/>
  <c r="R19" i="12"/>
  <c r="R21" i="12"/>
  <c r="R22" i="12"/>
  <c r="R23" i="12"/>
  <c r="R24" i="12"/>
  <c r="R25" i="12"/>
  <c r="R26" i="12"/>
  <c r="R27" i="12"/>
  <c r="R28" i="12"/>
  <c r="R29" i="12"/>
  <c r="R30" i="12"/>
  <c r="R31" i="12"/>
  <c r="R2" i="12"/>
  <c r="K42" i="10"/>
  <c r="J42" i="10"/>
  <c r="R32" i="12" l="1"/>
  <c r="K29" i="12" l="1"/>
  <c r="K28" i="12"/>
  <c r="K27" i="12"/>
  <c r="K26" i="12"/>
  <c r="K25" i="12"/>
  <c r="K24" i="12"/>
  <c r="K23" i="12"/>
  <c r="K22" i="12"/>
  <c r="K21" i="12"/>
  <c r="K20" i="12"/>
  <c r="K19" i="12"/>
  <c r="K18" i="12"/>
  <c r="K17" i="12"/>
  <c r="K16" i="12"/>
  <c r="K15" i="12"/>
  <c r="K14" i="12"/>
  <c r="K13" i="12"/>
  <c r="K12" i="12"/>
  <c r="K11" i="12"/>
  <c r="K10" i="12"/>
  <c r="K9" i="12"/>
  <c r="K8" i="12"/>
  <c r="K7" i="12"/>
  <c r="K6" i="12"/>
  <c r="K5" i="12"/>
  <c r="K4" i="12"/>
  <c r="K3" i="12"/>
  <c r="K2" i="12"/>
  <c r="K29" i="10" l="1"/>
  <c r="J29" i="10"/>
  <c r="A32" i="11" l="1"/>
  <c r="E32" i="11"/>
  <c r="D32" i="11"/>
  <c r="C32" i="11"/>
  <c r="B32" i="11"/>
  <c r="K15" i="10" l="1"/>
  <c r="J15" i="10"/>
</calcChain>
</file>

<file path=xl/sharedStrings.xml><?xml version="1.0" encoding="utf-8"?>
<sst xmlns="http://schemas.openxmlformats.org/spreadsheetml/2006/main" count="1003" uniqueCount="457">
  <si>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</si>
  <si>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</si>
  <si>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</si>
  <si>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</si>
  <si>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</si>
  <si>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</si>
  <si>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</si>
  <si>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</si>
  <si>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AREA RESPONSABLE</t>
  </si>
  <si>
    <t>FECHA DE INICIO</t>
  </si>
  <si>
    <t>FECHA DE TERMINACIÓN</t>
  </si>
  <si>
    <t>2006 2006</t>
  </si>
  <si>
    <t>2007 2007</t>
  </si>
  <si>
    <t>2008 2008</t>
  </si>
  <si>
    <t>2009 2009</t>
  </si>
  <si>
    <t>2010 2010</t>
  </si>
  <si>
    <t>2011 2011</t>
  </si>
  <si>
    <t>2012 2012</t>
  </si>
  <si>
    <t>2013 2013</t>
  </si>
  <si>
    <t>2014 2014</t>
  </si>
  <si>
    <t>2015 2015</t>
  </si>
  <si>
    <t>2016 2016</t>
  </si>
  <si>
    <t>2017 2017</t>
  </si>
  <si>
    <t>El contrato no contempló uno de los requerimientos de la licencia de construcción por falencias en la concepción del proyecto.</t>
  </si>
  <si>
    <t xml:space="preserve">Efectuar el trámite de licenciamiento previo a las obras a realizar. </t>
  </si>
  <si>
    <t>Trámite de licencia</t>
  </si>
  <si>
    <t>Trámite radicado</t>
  </si>
  <si>
    <t>Adelantar las obras conforme a lo establecido en la nueva licencia de construcción.</t>
  </si>
  <si>
    <t>Obras ejecutadas conforme a la nueva licencia tramitada</t>
  </si>
  <si>
    <t>Obras ejecutadas conforme a la licencia /Obras a ejecutar según licencia de construcción</t>
  </si>
  <si>
    <t>Subgerencia Jurídica</t>
  </si>
  <si>
    <t>2.2.1.2.1</t>
  </si>
  <si>
    <t>HALLAZGO</t>
  </si>
  <si>
    <t>PLAN DE MEJORAMIENTO</t>
  </si>
  <si>
    <t xml:space="preserve">3.3.1 </t>
  </si>
  <si>
    <t>3.3.2</t>
  </si>
  <si>
    <t>3.2.1</t>
  </si>
  <si>
    <t>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t>
  </si>
  <si>
    <t>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t>
  </si>
  <si>
    <t>Implementar el formato "FT-FP-02  Informe de Viabilidad Técnica, Financiera, Jurídica y Social", elaborado y avalado por los responsables de cada aspecto involucrado en la formulación de los proyectos, en el cual se incluyan todos  los componentes requeridos para su correcta ejecución futura.</t>
  </si>
  <si>
    <t>Viabilización de proyectos aprobadas por los responsables</t>
  </si>
  <si>
    <t>Implementar de manera oficial la disposición de no iniciar obras, hasta tanto no se cuente con la debida LICENCIA, correspondientes a cada uno de los proyectos formulados a ejecutar.</t>
  </si>
  <si>
    <t>Licencias aprobadas</t>
  </si>
  <si>
    <t xml:space="preserve">No. de proyectos en ejecución licenciados </t>
  </si>
  <si>
    <t>Ejecutar actividades relacionadas con el predio (Restitución del predio al DADEP y exclusión del proyecto del Convenio 268 de 2014)</t>
  </si>
  <si>
    <t>Entrega terrenos DADEP          
Exclusión del predio</t>
  </si>
  <si>
    <t>Acciones ejecutadas/Acciones programadas</t>
  </si>
  <si>
    <t>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t>
  </si>
  <si>
    <t>Adelantar las gestiones orientadas a vincular uno o varios promotores que desarrollen y comercialicen el proyecto para la vigencia del plan de mejoramiento</t>
  </si>
  <si>
    <t>Actividades ejecutadas del cronograma / Actividades programadas</t>
  </si>
  <si>
    <t>Ejecutar las acciones necesarias para hacer entrega de las obras a las entidades encargadas</t>
  </si>
  <si>
    <t>Ejecución cronograma</t>
  </si>
  <si>
    <t>Subgerencia de Desarrollo de Proyectos</t>
  </si>
  <si>
    <t xml:space="preserve">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</si>
  <si>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</si>
  <si>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t>
  </si>
  <si>
    <t>Para la ejecución de las obras que se describen en las licencias de construcción, la Empresa deberá garantizar que las mismas sean concordantes con las obligaciones que deriven para las partes en el contrato de fiducia que se suscriba para tal fin.</t>
  </si>
  <si>
    <t>Licencia de Construcción vs Contrato</t>
  </si>
  <si>
    <t>Descripción de obras en licencia de construcción &lt;= obligaciones del constructor o desarrollador</t>
  </si>
  <si>
    <t>Subgerencia de Desarrollo de Proyectos
Dirección de Gestión Contractual</t>
  </si>
  <si>
    <t>Documento Modificatorio</t>
  </si>
  <si>
    <t>Otrosíes</t>
  </si>
  <si>
    <t>Para la vinculación de terceros a través de procesos de contratación derivada del fideicomiso constituido, se deberá dar cumplimiento a lo dispuesto en el manual de contratación, frente al procedimiento de aprobación del contratista a vincular al proyecto.</t>
  </si>
  <si>
    <t>Vinculación de Terceros</t>
  </si>
  <si>
    <t>Vinculación de terceros = aprobaciones de comité fiduciario.</t>
  </si>
  <si>
    <t>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t>
  </si>
  <si>
    <t>Práctica de auditorias</t>
  </si>
  <si>
    <t>Comunicaciones del supervisor = Auditorias</t>
  </si>
  <si>
    <t>Dependerá del supervisor de cada uno de los contratos de fiducia constitutivos de los patrimonios autónomos subordinados</t>
  </si>
  <si>
    <t>Constitución de Garantías</t>
  </si>
  <si>
    <t>Pólizas</t>
  </si>
  <si>
    <t>En materia contractual, frente a la publicidad de los actos, se adelantará la publicación de los contratos que vinculen a la Empresa o que se relacionen con la ejecución de recursos públicos.</t>
  </si>
  <si>
    <t>Principio de Publicidad</t>
  </si>
  <si>
    <t>Contratos=Publicación en Secop</t>
  </si>
  <si>
    <t>2018 2018</t>
  </si>
  <si>
    <t>3.1</t>
  </si>
  <si>
    <t xml:space="preserve">Debilidad en los controles implementados para verificar que se efectúen la totalidad de las publicaciones en el Secop  </t>
  </si>
  <si>
    <t xml:space="preserve">Dirección de Gestión Contractual </t>
  </si>
  <si>
    <t>3.4</t>
  </si>
  <si>
    <t>Falta de aplicación de lineamientos archivísticos y de organización documental.
Aumento en la generación de documentos.
Debilidades en la planeación de actividades tendientes a la formación en administración de expedientes documentales.</t>
  </si>
  <si>
    <t xml:space="preserve">Organizar, digitalizar, centralizar y administrar el Archivo de Gestión de la Dirección de Gestión Contractual de la Empresa de Renovación y Desarrollo Urbano de Bogotá. D.C.
</t>
  </si>
  <si>
    <t xml:space="preserve">Subgerencia de Gestión Corporativa </t>
  </si>
  <si>
    <t>3.3.3.1</t>
  </si>
  <si>
    <t xml:space="preserve">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t>
  </si>
  <si>
    <t>3.1.3.10</t>
  </si>
  <si>
    <t>Circular  sobre los riesgos previsibles al momento de la viabilización de los proyectos, conforme la normatividad vigente que incluya una matriz tipo de riesgos previsibles por cada modalidad de contratación.</t>
  </si>
  <si>
    <t>No se estimaron adecuadamente los riesgos previsibles desde el punto de vista técnico y financiero para la viabilizacion del proyecto  Usme 2- IDIPRON.</t>
  </si>
  <si>
    <t>Circular</t>
  </si>
  <si>
    <t xml:space="preserve">3.1.3.10. Hallazgo Administrativo con presunta incidencia disciplinaria por el no cumplimiento de la finalidad del convenio de asociación, que corresponde a aunar esfuerzos que conlleven al desarrollo del predio denominado Usme 2- IDIPRON. </t>
  </si>
  <si>
    <t xml:space="preserve">Hallazgo Administrativo por incumplimiento al principio de publicidad, al no publicar oportunamente en el SECOP la totalidad de la información relacionada con el contrato de arrendamiento 019 de 2017  </t>
  </si>
  <si>
    <t>263</t>
  </si>
  <si>
    <t>3.3.1.1</t>
  </si>
  <si>
    <t>Debilidad en el planteamiento de la matriz de riesgos asociados al planteamiento del Proyecto La Estación.</t>
  </si>
  <si>
    <t>Establecer una matriz de riesgos detallada y ajustada a la naturaleza y actividades programadas para cada Proyecto que contemple todos los aspectos: legal, técnico, financiero, social y de norma urbana.</t>
  </si>
  <si>
    <t>Matriz de Riesgos asociada al Proyecto</t>
  </si>
  <si>
    <t>Subgerencia de Proyectos - Subgerencia de Gestión Urbana - Subgerencia de Planeación  </t>
  </si>
  <si>
    <t>2019/01/10</t>
  </si>
  <si>
    <t>2019/12/24</t>
  </si>
  <si>
    <t>3.3.1.2</t>
  </si>
  <si>
    <t>Deterioro natural del Parque Zonal La Estación.</t>
  </si>
  <si>
    <t>Oficiar al DADEP (como beneficiario de la póliza NB-100070326), trasladando el hallazgo realizado por la Contraloría de Bogotá D.C. relacionado con el deterioro del Parque para que dicha Entidad adelante las acciones a que haya lugar.</t>
  </si>
  <si>
    <t>Oficiar al DADEP el traslado del hallazgo de la Contraloría de Bogotá D.C.</t>
  </si>
  <si>
    <t>Oficio debidamente radicado en el DADEP dando traslado del hallazgo de la Contraloría</t>
  </si>
  <si>
    <t>Subgerencia de Desarrollo del Proyectos - Subgerencia Jurídica </t>
  </si>
  <si>
    <t>2019/07/14</t>
  </si>
  <si>
    <t>3.3.1.3</t>
  </si>
  <si>
    <t>El Proyecto La Estación no se ha desarrollado completamente en consideración que para el "área restante" del predio el uso y la edificabilidad deben modificarse</t>
  </si>
  <si>
    <t>Radicación formulación  del instrumento intermedio ante la SDP</t>
  </si>
  <si>
    <t>Formulación radicada ante la SDP</t>
  </si>
  <si>
    <t>Gerente del Proyecto -Subgerencia de Desarrollo del Proyectos - Subgerencia de Gestión Urbana   </t>
  </si>
  <si>
    <t>3.3.2.1</t>
  </si>
  <si>
    <t>Establecer y divulgar un procedimiento documentado que permita explicar de manera clara el ciclo de estructuración de proyectos integrales de renovación urbana.</t>
  </si>
  <si>
    <t>Procedimiento establecido</t>
  </si>
  <si>
    <t>Procedimiento establecido y divulgado</t>
  </si>
  <si>
    <t>Subgerencia de Planeación y Administración de Proyectos</t>
  </si>
  <si>
    <t>Elaborar y socializar un comunicado semestral sobre el deber de remitir de manera oportuna y pertinente, la documentación relacionada con la ejecución de los contratos aclarando el cambio de plataforma de Secop I a Secop II.</t>
  </si>
  <si>
    <t>Comunicación elaborada y socializada</t>
  </si>
  <si>
    <t>3.3.3.2</t>
  </si>
  <si>
    <t>Incluir en el formato de estudios previos- contratación directa la importancia de realizar un análisis del sector.</t>
  </si>
  <si>
    <t>Formato ajustado</t>
  </si>
  <si>
    <t>2019/06/09</t>
  </si>
  <si>
    <t>Hallazgo administrativo con incidencia fiscal por valor de $701.082.592, y presunta incidencia disciplinaria, por el deterioro que presenta el Parque Zonal La Estación, ante la deficiente administración por parte de la ERU</t>
  </si>
  <si>
    <t>Hallazgo administrativo con presunta incidencia disciplinaria, por cuanto no se ha gestionado eficaz y oportunamente la definición y liquidación del Proyecto denominado La Estación</t>
  </si>
  <si>
    <t xml:space="preserve">Hallazgo administrativo por vulnerar el principio de planeación al no gestionar, liderar, promover, coordinar en debida forma las actuaciones urbanas integrales para la recuperación y transformación del sector San Bernardo durante seis (6) años; y por celebrar un contrato de fiducia de administración de pagos para ejecutar el proyecto San Bernardo sin tener aprobado el Plan Parcial que permita la ejecución del mismo. </t>
  </si>
  <si>
    <t>Hallazgo administrativo, por no elaborar el análisis del sector en los contratos de prestación de servicios profesionales</t>
  </si>
  <si>
    <t>VARIABLES DEL INDICADOR</t>
  </si>
  <si>
    <t xml:space="preserve">Hallazgo administrativo por no publicar adecuadamente los documentos del proceso de contratación en el Sistema Electrónico para la Contratación Pública  SECOP </t>
  </si>
  <si>
    <t>4.2.1</t>
  </si>
  <si>
    <t>No</t>
  </si>
  <si>
    <t>HALLAZGOS</t>
  </si>
  <si>
    <t>ACCIONES</t>
  </si>
  <si>
    <t>2019 2019</t>
  </si>
  <si>
    <t>3.1.1.1</t>
  </si>
  <si>
    <t>3.1.1.2</t>
  </si>
  <si>
    <t>3.1.3.2</t>
  </si>
  <si>
    <t>3.1.3.3</t>
  </si>
  <si>
    <t xml:space="preserve">3.1.2.2 </t>
  </si>
  <si>
    <t xml:space="preserve">3.1.2.3 </t>
  </si>
  <si>
    <t>3.1.2.4</t>
  </si>
  <si>
    <t>3.1.3.1</t>
  </si>
  <si>
    <t>3.1.2.1</t>
  </si>
  <si>
    <t>3.2.2.1</t>
  </si>
  <si>
    <t>3.2.2.2</t>
  </si>
  <si>
    <t>3.2.2.3</t>
  </si>
  <si>
    <t>No se realizó una verificación adicional de la información consignada  por el funcionario responsable de la Subgerencia de Planeación y Administración de Proyectos en el formato CB 0404 de la cuenta anual 2018, antes de su transmisión en el SIVICOF.</t>
  </si>
  <si>
    <t>Error de digitación en el diligenciamiento del formato diseñado por la Contraloría Distrital para solicitar la información de  los contratos asociados a las metas establecidas en el proyecto de inversión No. 83.</t>
  </si>
  <si>
    <t xml:space="preserve">Para la ejecución del contrato 244 de 2018 de Seguros se requirió la aprobación de la garantía, circunstancia que no se dio en el plazo establecido. </t>
  </si>
  <si>
    <t>Aprobación incorrecta del anexo modificatorio de una póliza en el contrato 166 de 2018.</t>
  </si>
  <si>
    <t xml:space="preserve">Falta de acciones pertinentes para una solución de fondo en la identificación de los recursos. </t>
  </si>
  <si>
    <t>Falta de controles en materia de depreciación acumulada de propiedades planta y equipo</t>
  </si>
  <si>
    <t>Falta de controles en las estimaciones de las vidas útiles</t>
  </si>
  <si>
    <t>Falta de controles en el reporte de Sivicof.</t>
  </si>
  <si>
    <t xml:space="preserve">Debilidades en la planeación de las necesidades de contratación de la SGC </t>
  </si>
  <si>
    <t>Debilidades en la aplicación de los procedimientos de supervisión de los contratos.</t>
  </si>
  <si>
    <t>Debilidad en la capacitación del personal que levanta información en campo</t>
  </si>
  <si>
    <t>Ausencia de un cronograma y un plan de costos para la implementación del Plan de Gestión Social</t>
  </si>
  <si>
    <t>Revisar y aprobar  a través de  visto bueno (Nombre, firma y fecha) del Subgerente de Planeación y Administración de Proyectos, de la información consignada en el formato CB 0404 de la cuenta anual, antes de ser remitido a la Oficina Asesora de Control Interno para su transmisión.</t>
  </si>
  <si>
    <t>Formato revisado y aprobado</t>
  </si>
  <si>
    <t xml:space="preserve">Formato revisado y aprobado  </t>
  </si>
  <si>
    <t>Generar un reporte mensual en el cual se relacionen los contratos suscritos y su asociación a cada una de las metas por proyecto de inversión.</t>
  </si>
  <si>
    <t>Número de reportes generados</t>
  </si>
  <si>
    <t xml:space="preserve">Número de reportes mensuales generados </t>
  </si>
  <si>
    <t xml:space="preserve">Elaborar y socializar un instructivo que permita identificar la modalidad en la que es obligatorio exigir garantías. </t>
  </si>
  <si>
    <t>Instructivo elaborado y socializado</t>
  </si>
  <si>
    <t xml:space="preserve">Instructivo socializado e incluido en Erunet-MIPG </t>
  </si>
  <si>
    <t xml:space="preserve">Capacitación Interna en la Dirección de Gestión Contractual sobre aprobación de garantías que permitan amparar el cumplimiento del contrato. </t>
  </si>
  <si>
    <t>Capacitaciones efectuadas</t>
  </si>
  <si>
    <t xml:space="preserve">Capacitaciones realizadas </t>
  </si>
  <si>
    <t>Elaborar concepto que defina la situación jurídica de las promesas de compraventa suscritas con los ocupantes de los predios de mayor extensión que conforman el asentamiento informal denominado “Brisas del Tintal”</t>
  </si>
  <si>
    <t>Concepto jurídico</t>
  </si>
  <si>
    <t>Elaborar un  plan de acción (incluido cronograma) para  reconocer los efectos financieros de los recursos, con base en el informe o concepto emitido por la Subgerencia Jurídica.</t>
  </si>
  <si>
    <t>Plan de Acción con su respectivo cronograma</t>
  </si>
  <si>
    <t xml:space="preserve">Plan de acción </t>
  </si>
  <si>
    <t>Realizar ajuste en el sistema JSP7 en el módulo de inventarios una vez identificadas las diferencias encontradas en el proceso de depreciación de cada uno de los bienes.</t>
  </si>
  <si>
    <t>Reporte generado que reflejen los ajustes realizados</t>
  </si>
  <si>
    <t>Reporte del sistema JSP7</t>
  </si>
  <si>
    <t>Reporte contable que refleje los ajustes  realizados</t>
  </si>
  <si>
    <t>Reporte contable</t>
  </si>
  <si>
    <t>Elaborar un procedimiento de depreciación que incluya una conciliación mensual de la información como punto de control.</t>
  </si>
  <si>
    <t>Procedimiento de depreciación.</t>
  </si>
  <si>
    <t xml:space="preserve">Procedimiento publicado y socializado </t>
  </si>
  <si>
    <t>Reporte con la nueva vida útil y la alícuota de depreciación</t>
  </si>
  <si>
    <t>Reporte generado</t>
  </si>
  <si>
    <t>Realizar ajuste en la base de datos del modulo de activos fijos de acuerdo al exceso o defecto en el valor de la depreciación acumulada.</t>
  </si>
  <si>
    <t xml:space="preserve">Reporte  módulo de activos fijos </t>
  </si>
  <si>
    <t xml:space="preserve">Reporte </t>
  </si>
  <si>
    <t>Realizar el ajuste en el Módulo de contabilidad, atendiendo las políticas contables establecidas en la Resolución ERU 294 de 2017.</t>
  </si>
  <si>
    <t>Comprobante de contabilidad (Ajuste contable)</t>
  </si>
  <si>
    <t>Comprobante de contabilidad</t>
  </si>
  <si>
    <t>Realizar ajustes de cuenta contable en la parametrización del módulo de activos fijos del sistema JSP7.</t>
  </si>
  <si>
    <t>Reporte generado que refleje el ajuste efectuado</t>
  </si>
  <si>
    <t xml:space="preserve">Un reporte </t>
  </si>
  <si>
    <t>Procedimiento "PD-59 Administración de Inventarios V2" actualizado.</t>
  </si>
  <si>
    <t xml:space="preserve">Procedimiento actualizado, socializado y publicado </t>
  </si>
  <si>
    <t>Realizar una reunión trimestral que de cuenta de las gestiones para identificación del deterioro en los casos de FFDS y Consorcio Urbanizar 2009.</t>
  </si>
  <si>
    <t xml:space="preserve">Actas de Reunión </t>
  </si>
  <si>
    <t>Actas elaboradas  y suscritas</t>
  </si>
  <si>
    <t>Guía de evaluación de deterioro de cartera socializada</t>
  </si>
  <si>
    <t>Guía publicada en Erunet/MIPG</t>
  </si>
  <si>
    <t xml:space="preserve">Elaborar y socializar una circular con lineamientos para identificación de la planeación en la contratación.  </t>
  </si>
  <si>
    <t xml:space="preserve">Circular suscrita y enviada  </t>
  </si>
  <si>
    <t xml:space="preserve">Actualizar el formato de "Solicitud de modificación contractual" en lo relacionado con la forma "terminación anticipada", indicando que casillas se deben diligenciar en este caso. </t>
  </si>
  <si>
    <t>Formato actualizado, socializado y publicado en la Erunet-MIPG</t>
  </si>
  <si>
    <t>Capacitación Procedimiento PD-DP-SICO-02</t>
  </si>
  <si>
    <t xml:space="preserve">Capacitaciones efectuadas  </t>
  </si>
  <si>
    <t>Procedimiento actualizado y socializado</t>
  </si>
  <si>
    <t>Elaborar y socializar un instructivo para el diligenciamiento de los formatos para el levantamiento de la información de campo.</t>
  </si>
  <si>
    <t>Realizar capacitación al personal para el diligenciamiento de formatos para el levantamiento de la información de campo</t>
  </si>
  <si>
    <t>Capacitaciones realizadas</t>
  </si>
  <si>
    <t xml:space="preserve">Elaborar el cronograma de ejecución del Plan de Gestión Social </t>
  </si>
  <si>
    <t>Cronograma elaborado</t>
  </si>
  <si>
    <t xml:space="preserve">Elaborar el plan de costos del Plan de Gestión Social </t>
  </si>
  <si>
    <t>Plan de costos elaborado</t>
  </si>
  <si>
    <t>Dirección de Gestión Contractual</t>
  </si>
  <si>
    <t>Subgerencia de Gestión Corporativa</t>
  </si>
  <si>
    <t>Subgerencia de Gestión Corporativa
Subgerencia de Planeación y Administración de Proyectos</t>
  </si>
  <si>
    <t>Subgerencia de Gestión Corporativa
Dirección de Gestión Contractual</t>
  </si>
  <si>
    <t>Oficina de Gestión Social - Subgerencia de Planeación y Administración de Proyectos</t>
  </si>
  <si>
    <t xml:space="preserve">Oficina de Gestión Social </t>
  </si>
  <si>
    <t>Hallazgo administrativo, por inconsistencias en la rendición de la cuenta frente a indicadores de gestión</t>
  </si>
  <si>
    <t>Hallazgo administrativo, por inconsistencias en información registrada y suministrada por la ERU</t>
  </si>
  <si>
    <t>Hallazgo administrativo con presunta incidencia disciplinaria, por inconsistencias en la verificación de los requisitos de ejecución del Contrato 244 de 2018</t>
  </si>
  <si>
    <t>Hallazgo administrativo, por inconsistencias en la aprobación del anexo modificatorio de la garantía del Contrato 166 de 2018</t>
  </si>
  <si>
    <t>3.1.2.3. Hallazgo administrativo, por sobrestimación y subestimación en la depreciación acumulada de propiedades, planta y equipo y amortización de intangibles</t>
  </si>
  <si>
    <t>3.1.2.4. Hallazgo administrativo, por activos totalmente depreciados sobre los cuales no se realizó la valoración de su potencial de beneficios.</t>
  </si>
  <si>
    <t>Hallazgo administrativo, por presentar diferencias en la rendición de {a cuenta del aplicativo SIVICOF de la Contraloría de Bogotá D. C</t>
  </si>
  <si>
    <t>Hallazgo administrativo, por diferencia de criterio al aplicar la política de deterioro de una cuenta por cobrar por parte de la ERU.</t>
  </si>
  <si>
    <t xml:space="preserve">Hallazgo administrativo con presunta incidencia disciplinaria, por irregularidades en la terminación anticipada del Contrato de Prestación de Servicios de Apoyo a la Gestión No. 292 de 2017 y la inmediata suscripción del Contrato 198 de 2018, con el mismo contratista
</t>
  </si>
  <si>
    <t>Hallazgo administrativo, por no haber finalizado las obras establecidas en el marco del Contrato de Fiducia Mercantil CDJ-075-2013 y en la respectiva licencia de construcción.</t>
  </si>
  <si>
    <t>Hallazgo administrativo, por deficiencia en la configuración y diligenciamiento de la documentación y formatos establecidos por la Oficina de Gestión Social.</t>
  </si>
  <si>
    <t>Hallazgo administrativo, por no contar con el documento de cronograma y costos en los planes de gestión social.</t>
  </si>
  <si>
    <t>La Subgerencia de Gestión urbana socializó a grupo de gestión urbana mediante comité técnico del 28 de enero de 2018 el formato "FT-FP-02  Informe de Viabilidad Técnica, Financiera, Jurídica y Social", elaborado y avalado por los responsables de cada aspecto. 
Hallazgo con Incidencia Fiscal Cerrado. Radicado Contraloría 2-2018-07467 del 24/04/2018. Radicado ERU 20184200037532 del 25/04/2018. Se recomienda que el formato sea implementado en la formulación de los proyectos de la Empresa.</t>
  </si>
  <si>
    <t>Incumplidas 2018</t>
  </si>
  <si>
    <t xml:space="preserve">Se  evidenció que se ajustó formato, el cual se encuentra publicado en la ERUNET. </t>
  </si>
  <si>
    <t>No de proyectos en ejecución con viabilidad favorable</t>
  </si>
  <si>
    <t>Subgerencia de Gestión Urbana, Subgerencia de Gestión Inmobiliaria, Subgerencia de Desarrollo de Proyectos, Subgerencia Jurídica, Oficina de Gestión Social</t>
  </si>
  <si>
    <t>Subgerencia de Gestión Urbana, Subgerencia de Desarrollo de Proyectos</t>
  </si>
  <si>
    <t xml:space="preserve">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t>
  </si>
  <si>
    <t>Consecución promotor</t>
  </si>
  <si>
    <t>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t>
  </si>
  <si>
    <t xml:space="preserve">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
</t>
  </si>
  <si>
    <t>Para la realización de los proyectos, se requerirá la constitución de las pólizas a que haya lugar según los plazos y condiciones previstas en la Ley.</t>
  </si>
  <si>
    <t xml:space="preserve"> Hallazgo administrativo con incidencia fiscal en cuantía de $400.000.000, y presunta incidencia disciplinaria, por contratar y pagar los diseños del Proyecto Inmobiliario La Estación, sin tener en cuenta los efectos de la suspensión del Decreto Distrital 364 de 2013 dispuesta por el Consejo de Estado, por lo cual finalmente ese proyecto no se materializó</t>
  </si>
  <si>
    <t>Número de matriz riesgos elaboradas / número de proyectos iniciados a partir del plan de mejora</t>
  </si>
  <si>
    <t>Incluir en el perímetro del Proyecto Alameda Entre parques el predio "La Estación" y formular instrumento de planeamiento para radicación y revisión por parte de SDP</t>
  </si>
  <si>
    <t>No contar con un procedimiento documentado transversal de ciclo de proyectos (etapas) actualizado y divulgado, que permita: i). evidenciar y documentar las actividades de gestión, coordinación y promoción realizadas en los proyectos integrales de renovación urbana de la ERU en cada etapa del ciclo de los proyectos, ii) definir cómo se documentan los ajustes de los proyectos, iii) el momento en el que se deben medir los resultados de los proyectos, iv) Definir los prerrequisitos si existen.</t>
  </si>
  <si>
    <t>Los documentos a cargo de los supervisores no eran oportunamente enviados al área. Por lo anterior, no eran oportunamente publicados o se remitían directamente al expediente contractual sin la debida publicación.</t>
  </si>
  <si>
    <t>Comunicación elaborada y socializada / Nro. semestres período de la acción</t>
  </si>
  <si>
    <t>El formato de estudios previos para la contratación directa - contratos de prestación de servicios, no incluía el título de análisis de sector.</t>
  </si>
  <si>
    <t>Hallazgo administrativo, por no materializar la decisión de fondo respecto del recaudo por valor de $I0. 699.382, generado con ocasión de consignaciones de  noviembre y diciembre de 2016, así como de enero de 2017</t>
  </si>
  <si>
    <t>Determinar la nueva vida útil y la alícuota de depreciación de los elementos que conforman el inventario de bienes de la empresa.</t>
  </si>
  <si>
    <t>Debilidades en el cálculo de deterioro de cartera.
Falta de lineamientos o procedimientos a seguir.</t>
  </si>
  <si>
    <t>Elaborar y socializar una Guía para evaluación del deterioro de cartera, que incluya puntos de control de validación o verificación de lo establecido en la guía.</t>
  </si>
  <si>
    <t>Hallazgo administrativo, por no establecer puntos de control para el análisis, seguimiento y evaluación de reconocimiento del componente económico del Plan de Gestión Social y de la atención de la población vulnerable.</t>
  </si>
  <si>
    <t>Por la desactualización y falta de socialización del procedimiento</t>
  </si>
  <si>
    <t xml:space="preserve">Actualizar y socializar el procedimiento Gestión Social en el territorio de los reconocimientos económicos del Plan de Gestión Social. </t>
  </si>
  <si>
    <t xml:space="preserve">Se observó la evidencia del otorgamiento de la Licencia de Urbanización para la Etapa 1 de la unidad de gestión 2. Se recomienda que si existe otro proyecto licenciado, anexar los soportes respectivos.                                                                        
Hallazgo con Incidencia Fiscal Cerrado. Radicado Contraloría 2-2018-07467 del 24/04/2018. Radicado ERU 20184200037532 del 25/04/2018. </t>
  </si>
  <si>
    <r>
      <t>Considerando lo previsto en el parágrafo de la Cláusula Décima Segunda del otrosí integral No. 3, “</t>
    </r>
    <r>
      <rPr>
        <i/>
        <sz val="11"/>
        <rFont val="Arial"/>
        <family val="2"/>
      </rPr>
      <t>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t>
    </r>
    <r>
      <rPr>
        <sz val="11"/>
        <rFont val="Arial"/>
        <family val="2"/>
      </rPr>
      <t>”, deberá suscribirse para dar validez a lo manifestado en los comités, el correspondiente documento modificatorio.</t>
    </r>
  </si>
  <si>
    <r>
      <t>Actualizar el procedimiento "</t>
    </r>
    <r>
      <rPr>
        <i/>
        <sz val="11"/>
        <rFont val="Arial"/>
        <family val="2"/>
      </rPr>
      <t>PD-59 Administración de Inventarios V2</t>
    </r>
    <r>
      <rPr>
        <sz val="11"/>
        <rFont val="Arial"/>
        <family val="2"/>
      </rPr>
      <t>", que incluya un punto de control relacionado con una  conciliación de la información que es objeto de reportes.</t>
    </r>
  </si>
  <si>
    <r>
      <t>Realizar una capacitación dirigida a los funcionarios y contratistas de la Subgerencia de Desarrollo de Proyectos y Gerentes de Proyectos - Subgerencia de Planeación y Administración de Proyectos con el fin de garantizar la aplicación del procedimiento PD-DP-SICO-02 "</t>
    </r>
    <r>
      <rPr>
        <i/>
        <sz val="11"/>
        <rFont val="Arial"/>
        <family val="2"/>
      </rPr>
      <t>Procedimiento Supervisión e Interventoría de Contratos de Obra"</t>
    </r>
    <r>
      <rPr>
        <sz val="11"/>
        <rFont val="Arial"/>
        <family val="2"/>
      </rPr>
      <t xml:space="preserve">.  </t>
    </r>
  </si>
  <si>
    <t xml:space="preserve">Vencimiento durante 2019  </t>
  </si>
  <si>
    <t xml:space="preserve">TOTAL </t>
  </si>
  <si>
    <t xml:space="preserve">Vencimiento durante 2020  </t>
  </si>
  <si>
    <t>Se evidenció que realizó y socializó una  circular sobre los riesgos  previsibles que incluyó una matriz de riesgos por cada modalidad de contratación. Se recomienda que la matriz sea implementada.</t>
  </si>
  <si>
    <r>
      <t xml:space="preserve">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t>
    </r>
    <r>
      <rPr>
        <b/>
        <sz val="11"/>
        <rFont val="Arial"/>
        <family val="2"/>
      </rPr>
      <t>Acción vencida.</t>
    </r>
  </si>
  <si>
    <t>Se evidenció que se han generado tres (3) reportes.</t>
  </si>
  <si>
    <t>Se evidenció que mediante comunicación 20195000044381 del 28/05/2019, se oficializó al DADEP el traslado del hallazgo de la Contraloría. Recibido por el DADEP el 30 de mayo de 2019, mediante el radicado 2019-400-011666-2</t>
  </si>
  <si>
    <t xml:space="preserve">Se evidenció que se realizó una capacitación el 13/06/2019 en la DGC. </t>
  </si>
  <si>
    <t>Se evidenció que se identificaron las diferencias de cada uno de los bienes los cuales fueron agrupados por familias. Así mismo, se realizó el ajuste en el módulo de Activos Fijos del aplicativo JSP7.</t>
  </si>
  <si>
    <t>Se evidenció que se realizó el ajuste contable.</t>
  </si>
  <si>
    <t>Se evidenció que se realizó el ajuste dentro del módulo de activos fijos</t>
  </si>
  <si>
    <t>Se evidenció una reunión trimestral realizada el 16/05/2019.</t>
  </si>
  <si>
    <t>Actividad en proceso. No se reportó avance ni soportes.</t>
  </si>
  <si>
    <t>Se observó que se solicitó la realización de los ajustes contables.</t>
  </si>
  <si>
    <t>Actividad en proceso. Se reportó un avance. No obstante no se evidenciaron soportes.</t>
  </si>
  <si>
    <t>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t>
  </si>
  <si>
    <t>Campo incorporado en el sistema JSP7</t>
  </si>
  <si>
    <t>Metros lineales organizados</t>
  </si>
  <si>
    <t>Metros lineales organizados / metros lineales  programados</t>
  </si>
  <si>
    <t>Circular socializada/circular proyectada</t>
  </si>
  <si>
    <t>Se evidenció  que el 7 de junio de 2019  mediante radicado 20192000050911.se realizó la radicación de la formulación  del instrumento intermedio ante la SDP.</t>
  </si>
  <si>
    <t>Se evidenció que se elaboró y socializó comunicación el 26/03/2019 y 06/06/2019.</t>
  </si>
  <si>
    <t xml:space="preserve">La cuenta anual, se presenta en el mes de febrero de 2020. Acción finaliza en febrero de 2020. </t>
  </si>
  <si>
    <t>Se evidenció que se realizó el ajuste dentro del módulo de activos fijos de cada de los bienes.</t>
  </si>
  <si>
    <t xml:space="preserve">Actividad en proceso. Se reportó un avance. No obstante no se evidenciaron soportes. Se recomienda finalizar la acción antes del 31/08/2019. </t>
  </si>
  <si>
    <t xml:space="preserve">Se evidenció que existe una versión preliminar del procedimiento. Se recomienda finalizar la acción antes del 31/08/2019. </t>
  </si>
  <si>
    <t>Se observa que se encuentra en proceso de elaboración una guía en la cual se detalla el ciclo de estructuración de los proyectos.</t>
  </si>
  <si>
    <t>Se evidenció que se realizaron y socializaron  tres (3) comunicaciones los días 22/05/2019,  16/05/2019 y 15/07/2019</t>
  </si>
  <si>
    <r>
      <t xml:space="preserve">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"Seleccionar el Fideicomitente Desarrollador Privado que se vinculará al Patrimonio Autónomo FC- Subordinado 464." </t>
    </r>
    <r>
      <rPr>
        <b/>
        <sz val="11"/>
        <rFont val="Arial"/>
        <family val="2"/>
      </rPr>
      <t>Acción vencida.</t>
    </r>
  </si>
  <si>
    <t xml:space="preserve">Se evidenció que se elaboró el instructivo para la Aprobación de Garantías Según el Régimen de Contratación. Falta la socialización. </t>
  </si>
  <si>
    <t xml:space="preserve">Se cuenta con un  concepto de una Empresa de Abogados. Pendiente  reunión con Subgerencia de Gestión Corporativa </t>
  </si>
  <si>
    <t>Se evidenció que se elaboró y público el formato de Solicitud de modificación contractual</t>
  </si>
  <si>
    <t>Se realizaron reuniones en abril y mayo para la actualización del procedimiento. Cuando se encuentre actualizado y publicado, se efectuará la respectiva capacitación.  La acción se vence el 30/08/2019.</t>
  </si>
  <si>
    <t xml:space="preserve"> Subgerencia de Desarrollo de Proyectos</t>
  </si>
  <si>
    <t xml:space="preserve">Subgerencia de Desarrollo de Proyectos, </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</si>
  <si>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soportes  de la incorporación del campo con el  # de constancia del secop.</t>
  </si>
  <si>
    <t xml:space="preserve">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que en el  informe del Archivo de Gestión CAD, información de los metros lineales intervenidos y que corresponden a la Dirección de Gestión Contractual. </t>
  </si>
  <si>
    <t>Pendiente de verificar</t>
  </si>
  <si>
    <t xml:space="preserve"> 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se suscribieron actas de los diferentes comités fiduciarios realizados en las vigencias 2018 y 2019.</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</si>
  <si>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dicho hallazgo, dado que el Informe que originó dicho hallazgo se radicó el 24 de mayo de 2018 (no es factible superar el año de vigencia para la ejecución de estas acciones cuando se reporta el Plan de Mejoramiento). Sin embargo, se evidenció que  han tramitado las licencias de los contratos de obra adelantados y suscritos por la empresa, tales como: Manzanas 22 AB, 57, 65 y 66.</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</si>
  <si>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han adelantado  procesos de contratación para la vinculación de terceros.</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</si>
  <si>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han solicitado y suscrito las pólizas correspondientes de conformidad con los plazos y condiciones previstas en la Ley para los proyectos a cargo de la empresa.</t>
  </si>
  <si>
    <t xml:space="preserve">Se evidenció reporte con la nueva vida útil y la alícuota de depreciación
</t>
  </si>
  <si>
    <t xml:space="preserve">Actividad en proceso para el 30/07/2019. Se reportó un avance y se evidenció una versión preliminar  de la Guía para deterioro de cartera </t>
  </si>
  <si>
    <t>Cumplidas 2019</t>
  </si>
  <si>
    <t>Finalización en agosto 2019 y/o pendiente cierre</t>
  </si>
  <si>
    <t>Dos (2) Incumplidas 2018 y una (1) 2019</t>
  </si>
  <si>
    <t>TOTAL</t>
  </si>
  <si>
    <r>
      <t xml:space="preserve">Por medio del radicado 20195000001043 del 17 de  enero de 2019, la Subgerencia de Desarrollo de Proyectos remitió informe con las gestiones realizadas para la acción No 3.   Hallazgo con Incidencia Fiscal Cerrado. Radicado Contraloría 2-2018-07467 del 24/04/2018. Radicado ERU 20184200037532 del 25/04/2018.  Se observa que se han realizado gestiones para la acción.  Sin embargo, no se evidencia soportes  ni avances sobre la restitución del predio al Dadep ni la exclusión del proyecto del convenio. </t>
    </r>
    <r>
      <rPr>
        <b/>
        <sz val="11"/>
        <rFont val="Arial"/>
        <family val="2"/>
      </rPr>
      <t xml:space="preserve">Acción vencida. </t>
    </r>
    <r>
      <rPr>
        <sz val="11"/>
        <rFont val="Arial"/>
        <family val="2"/>
      </rPr>
      <t xml:space="preserve">La Subgerencia de Desarrollo de Proyectos informó mediante correo electrónico que: </t>
    </r>
    <r>
      <rPr>
        <i/>
        <sz val="11"/>
        <rFont val="Arial"/>
        <family val="2"/>
      </rPr>
      <t xml:space="preserve">"En el proceso de formulación del DTS, radicado ante la Secretaría Distrital de Planeación - SDP el 7 de junio de 2019, se planteó la modificación del ámbito incorporando el predio de La Estación al proyecto de la Alameda Entreparques. Dicho DTS está en fase de observaciones por parte de la Secretaría Distrital de Planeación, quien aprobará o no su viabilidad". </t>
    </r>
  </si>
  <si>
    <t xml:space="preserve">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se encuentran publicados tanto en la página web del Secop y de la empresa, los procesos relacionados con recursos públicos, en especial los de régimen especial. </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</si>
  <si>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la Oficina de Control Interno realizó una auditoria de Encargos Fiduciarios radicado 20181100027083 del 23/08/2018. Así mismo, se realizó una reiteración a las recomendaciones efectuadas al informe de auditoria el 26/11/2018 mediante comunicado 20181100037345</t>
  </si>
  <si>
    <t>Remite Resolucion Res 11001-3-19-0881 (Jun272019) PP3Q UG1 Curaduria Urbana No.3. Fecha Ejecutaría 27 Junio de 2019</t>
  </si>
  <si>
    <t>Remite Poliza de los contrato No.10 de demolcion y 11 de iterventoria</t>
  </si>
  <si>
    <t>Publicacion en SECOP de Contratos de demolición e interventoria</t>
  </si>
  <si>
    <t>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No adjunta evidencias.</t>
  </si>
  <si>
    <t>Se evidenció que se realizaron matrices  de riesgos para los proyectos de UG1, proyecto Bronx, Distrito Creativo y San Bernardo. Así mismo,  está definiendo una metodología de la gestión de riesgos estipulando y determinando los riesgos que pueden afectar los proyectos. Igualmente,  se está adelantando la estructuración del proceso Dirección, Gestión y Seguimiento de Proyectos, en la cual se incluya un documento que explique la  estructuración de proyectos integrales de renovación urbana.</t>
  </si>
  <si>
    <t>CUMPLIMIENTO a Junio 30 de 2019</t>
  </si>
  <si>
    <t>FECHA SEGUIMIENTO
Junio 30 de 2019</t>
  </si>
  <si>
    <t>ANÁLISIS SEGUIMIENTO OCI -
Junio 30 de 2019</t>
  </si>
  <si>
    <t>VENCIDA</t>
  </si>
  <si>
    <t>CUMPLIDA</t>
  </si>
  <si>
    <t>ANÁLISIS SEGUIMIENTO OCI -Septiembre 30 de 2019</t>
  </si>
  <si>
    <t>ojo</t>
  </si>
  <si>
    <t>EN PROCESO-EN TERMINOS</t>
  </si>
  <si>
    <t>Incorporar en el módulo de contratación del sistema JSP7 un  campo para ingresar  el número de constancia de la publicación en la plataforma SECOP</t>
  </si>
  <si>
    <t>Los formatos fueron socializados y actualmente se estan  implementando por parte del equipo de gestión social. Remite 4 Formatos</t>
  </si>
  <si>
    <r>
      <t xml:space="preserve">Solicitar al proceso contable realizar los ajustes contables por corrección de errores.
</t>
    </r>
    <r>
      <rPr>
        <b/>
        <sz val="11"/>
        <rFont val="Arial"/>
        <family val="2"/>
      </rPr>
      <t/>
    </r>
  </si>
  <si>
    <t>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t>
  </si>
  <si>
    <t>EN PROCESO-PENDIENTE CIERRE</t>
  </si>
  <si>
    <t>Etiquetas de fila</t>
  </si>
  <si>
    <t>Total general</t>
  </si>
  <si>
    <t>Cuenta de CÓDIGO ACCIÓN</t>
  </si>
  <si>
    <t>Etiquetas de columna</t>
  </si>
  <si>
    <t>Hallazgo</t>
  </si>
  <si>
    <t>3.1.2.3</t>
  </si>
  <si>
    <t>3.3.1.2.</t>
  </si>
  <si>
    <t>auditoiria 20</t>
  </si>
  <si>
    <t>auditoria 60</t>
  </si>
  <si>
    <r>
      <t xml:space="preserve">El 27/09/2019 se suscribió Otrosí  No. 1 al Contrato de Fiducia - PAFC-Subordinado 464, mediante el cual se vinculó la Unión Temporal BMC USME en calidad de Fideicomitente Desarrollador Privado.
(Remite minuta del Otro Sí Integral No.1  al Contrato de Fiducia Mercantil de Administracion y pagos celebrado el 6 de diciembre de 2018 entre Fiduciaría Colpatria S.A., El Patrimonio Autonomo Matriz y la Empresa de Renovación Urbana de Bogotá). </t>
    </r>
    <r>
      <rPr>
        <b/>
        <sz val="11"/>
        <rFont val="Arial"/>
        <family val="2"/>
      </rPr>
      <t>Se cumplió fuera de términos (8meses)</t>
    </r>
  </si>
  <si>
    <r>
      <t xml:space="preserve">El 27/09/2019 se suscribió Otrosí  No. 1 al Contrato de Fiducia - PA FC - Subordinado 464, mediante el cual se vinculó la Unión Temporal BMC USME en calidad de Fideicomitente Desarrollador Privado.
(Remite minuta del Otro Sí Integral No.1  al Contrato de Fiducia Mercantil de Administracion y pagos celebrado el 6 de diciembre de 2018 entre Fiduciaría Colpatria S.A., El Patrimonio Autonomo Matriz y la Empresa de Renovación Urbana de Bogotá).  </t>
    </r>
    <r>
      <rPr>
        <b/>
        <sz val="11"/>
        <rFont val="Arial"/>
        <family val="2"/>
      </rPr>
      <t>Se cumplió fuera de términos (8meses)</t>
    </r>
  </si>
  <si>
    <t>Remite contrato de demolicion No.10 y contrato de interventoria</t>
  </si>
  <si>
    <t>Cumplida a Junio 30 de 2019</t>
  </si>
  <si>
    <r>
      <t xml:space="preserve">Remite Resolucion de Licencia de Construcción,  Res 11001-3-19-0881 (Jun27 de 2019) PP3Q UG1 Curaduria Urbana No.3. Fecha Ejecutaría 27 Junio de 2019. </t>
    </r>
    <r>
      <rPr>
        <b/>
        <sz val="11"/>
        <rFont val="Arial"/>
        <family val="2"/>
      </rPr>
      <t>Acción Cumplida</t>
    </r>
  </si>
  <si>
    <r>
      <t xml:space="preserve">Remite actas de Comite al contrato de Fiducia. </t>
    </r>
    <r>
      <rPr>
        <b/>
        <sz val="11"/>
        <rFont val="Arial"/>
        <family val="2"/>
      </rPr>
      <t>Acción</t>
    </r>
    <r>
      <rPr>
        <sz val="11"/>
        <rFont val="Arial"/>
        <family val="2"/>
      </rPr>
      <t xml:space="preserve"> </t>
    </r>
    <r>
      <rPr>
        <b/>
        <sz val="11"/>
        <rFont val="Arial"/>
        <family val="2"/>
      </rPr>
      <t>Cumplida</t>
    </r>
  </si>
  <si>
    <r>
      <t xml:space="preserve">Remite Póliza de los Contratos  No.10 de 2019 y No. 11 de 2019. </t>
    </r>
    <r>
      <rPr>
        <b/>
        <sz val="11"/>
        <rFont val="Arial"/>
        <family val="2"/>
      </rPr>
      <t>Acción Cumplida</t>
    </r>
  </si>
  <si>
    <r>
      <t xml:space="preserve">Publicacion en SECOP de Contratos  No.10 de 2019 y No. 11 de 2019. </t>
    </r>
    <r>
      <rPr>
        <b/>
        <sz val="11"/>
        <rFont val="Arial"/>
        <family val="2"/>
      </rPr>
      <t>Acción Cumplida</t>
    </r>
  </si>
  <si>
    <r>
      <t xml:space="preserve">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diciembre de 2018, estos 28.9 metros lineales fueron establecidos como meta de organizacion de la Dirección de Gestión Contractual. </t>
    </r>
    <r>
      <rPr>
        <b/>
        <sz val="11"/>
        <color indexed="8"/>
        <rFont val="Arial Narrow"/>
        <family val="2"/>
      </rPr>
      <t>Acción Cumplida</t>
    </r>
  </si>
  <si>
    <r>
      <t xml:space="preserve">La Subgerencia de Desarrollo de Proyectos remite matriz de riesgo en archivo denominada MATRIZ DE RIESGO DP_PROCESO_19-4-9425148_01002473_60497470.xls
</t>
    </r>
    <r>
      <rPr>
        <sz val="11"/>
        <color theme="1"/>
        <rFont val="Arial"/>
        <family val="2"/>
      </rPr>
      <t xml:space="preserve">Se desarrolló la metodología de Gestion de Riesgos que puedan afectar los Proyectos. </t>
    </r>
    <r>
      <rPr>
        <b/>
        <sz val="11"/>
        <color theme="1"/>
        <rFont val="Arial"/>
        <family val="2"/>
      </rPr>
      <t>Acción Cumplida</t>
    </r>
  </si>
  <si>
    <r>
      <t xml:space="preserve">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t>
    </r>
    <r>
      <rPr>
        <b/>
        <sz val="11"/>
        <color indexed="8"/>
        <rFont val="Arial Narrow"/>
        <family val="2"/>
      </rPr>
      <t>Acción Cumplida</t>
    </r>
  </si>
  <si>
    <r>
      <t xml:space="preserve">La Dirección de Gestión Contractual evidencio la elaboración del instructivo el cual esta debidamente cargado y publicado en MIPG y socializado a  traves del correo electrónico de la Oficina de Comunicaciones del 13 de agosto de 2019. </t>
    </r>
    <r>
      <rPr>
        <b/>
        <sz val="11"/>
        <color indexed="8"/>
        <rFont val="Arial Narrow"/>
        <family val="2"/>
      </rPr>
      <t>Acción Cumplida</t>
    </r>
  </si>
  <si>
    <t>Formato publicado y Disponible en la ERUNET</t>
  </si>
  <si>
    <t xml:space="preserve">Se realizo la socialización para la  implementación por parte del equipo de gestión social de los formatos, evidencia correo electrónico del 13 de agosto de 2019 originado por la Oficina de Gestión Social </t>
  </si>
  <si>
    <t>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t>
  </si>
  <si>
    <t xml:space="preserve"> </t>
  </si>
  <si>
    <r>
      <t xml:space="preserve">El procedimiento se encuentra disponible en MIPG, </t>
    </r>
    <r>
      <rPr>
        <b/>
        <sz val="11"/>
        <color indexed="8"/>
        <rFont val="Arial Narrow"/>
        <family val="2"/>
      </rPr>
      <t>Acción Cumplida</t>
    </r>
    <r>
      <rPr>
        <sz val="11"/>
        <color indexed="8"/>
        <rFont val="Arial Narrow"/>
        <family val="2"/>
      </rPr>
      <t xml:space="preserve">
</t>
    </r>
  </si>
  <si>
    <r>
      <t xml:space="preserve">Guía fue elaborada y publicada. </t>
    </r>
    <r>
      <rPr>
        <b/>
        <sz val="11"/>
        <rFont val="Arial"/>
        <family val="2"/>
      </rPr>
      <t>Accion Cumplida</t>
    </r>
  </si>
  <si>
    <t>vencida</t>
  </si>
  <si>
    <t>atendidas</t>
  </si>
  <si>
    <t>proceso</t>
  </si>
  <si>
    <t>cumplida</t>
  </si>
  <si>
    <t>CONTEO</t>
  </si>
  <si>
    <t>CANTIDAD ACCIONES</t>
  </si>
  <si>
    <t>CORTE SEPTIEMBRE 30 DE 2019</t>
  </si>
  <si>
    <t>CORTE JUNIO 30 DE 2019</t>
  </si>
  <si>
    <t xml:space="preserve">En proceso Vencimiento durante 2019  </t>
  </si>
  <si>
    <t xml:space="preserve">En proceso vencimiento durante 2020  </t>
  </si>
  <si>
    <t>vencido</t>
  </si>
  <si>
    <t>Dos (2)  Incumplidas 2018 y cuatro (4) 2019</t>
  </si>
  <si>
    <t>ESTADO HALLAZGO</t>
  </si>
  <si>
    <t>INCUMPLIDAS</t>
  </si>
  <si>
    <t>EN PROCESO VENCIMIENTO 2020</t>
  </si>
  <si>
    <t>CUMPLIDAS</t>
  </si>
  <si>
    <t>Hallazgo administrativo, por no materializar la decisión de fondo respecto del recaudo por valor de $I0.699.382, generado con ocasión de consignaciones de  noviembre y diciembre de 2016, así como de enero de 2017</t>
  </si>
  <si>
    <t xml:space="preserve">La Acción finaliza en abril del año 2020. Teniendo en cuenta ese término la segunda capacitación programada se realizará antes de la fecha de vencimiento de la acción. </t>
  </si>
  <si>
    <t xml:space="preserve">3.2.1.1.  </t>
  </si>
  <si>
    <t>4.1.1.</t>
  </si>
  <si>
    <t xml:space="preserve">El contrato suscrito no contemplaba la opción de liquidación </t>
  </si>
  <si>
    <t>Instruir a las fiduciarias para que en los informes mensuales de los patrimonio autónomos que administran se incluya el estado y gestión de las cuentas por cobrar pendientes de legalizar.</t>
  </si>
  <si>
    <t>Incluir en el formato de cierre financiero y liquidación de contratos, una casilla en la que se certifique que previo a la liquidación que se verificó el estado de cuentas por cobrar pendientes de legalizar.</t>
  </si>
  <si>
    <t xml:space="preserve">Incluir en la clausula de liquidación de los contratos de derecho privado, el procedimiento y la autorización por parte del contratista para que el contratante pueda liquidar unilateralmente. </t>
  </si>
  <si>
    <t>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t>
  </si>
  <si>
    <t>Instrucciones Fiduciarias</t>
  </si>
  <si>
    <t>Formato Cierre Financiero</t>
  </si>
  <si>
    <t>Minuta Contratos de Derecho Privado</t>
  </si>
  <si>
    <t xml:space="preserve">Convenios revisados </t>
  </si>
  <si>
    <t>Instrucciones Fiduciarias remitidas / Fiduciarias existentes</t>
  </si>
  <si>
    <t>Formato de Cierre Financiero y Liquidación de Contratos actualizado</t>
  </si>
  <si>
    <t xml:space="preserve">Contratos de derecho privado con nueva clausula de liquidación incluida / contratos de derecho privado suscritos  </t>
  </si>
  <si>
    <t xml:space="preserve">Número de convenios revisados para verificación y actualización normativa /Número de convenios vigentes suscritos con la Secretaría Distrital de Hábitat   </t>
  </si>
  <si>
    <t>N.A.</t>
  </si>
  <si>
    <t>SUBGERENCIA DE GESTIÓN INMOBILIARIA</t>
  </si>
  <si>
    <t>DIRECCIÓN CONTRACTUAL</t>
  </si>
  <si>
    <t>SUBGERENCIA DE GESTIÓN INMOBILIARIA
DIRECCIÓN CONTRACTUAL</t>
  </si>
  <si>
    <t>GERENCIA DE VIVIENDA 
Y 
SUBGERENCIA JURIDICA</t>
  </si>
  <si>
    <t>SOPORTES 31/12/2019</t>
  </si>
  <si>
    <t>CORPORATIVA</t>
  </si>
  <si>
    <t>ACCION</t>
  </si>
  <si>
    <t>3 Y 4</t>
  </si>
  <si>
    <t>SUBG PLANEACION</t>
  </si>
  <si>
    <t>auditoria 20</t>
  </si>
  <si>
    <t>auditoria 29</t>
  </si>
  <si>
    <t>EN TERMINOS</t>
  </si>
  <si>
    <t>La subgerencia de Planeación y Administración de Proyectos remite mediante comunicación Interna No.20201200003713 la Guía Gestión de Proyectos, como evidenca al cumplimiento de las accion planteda, de igual manera de verificó su respectiva publicación en Erudita</t>
  </si>
  <si>
    <r>
      <t xml:space="preserve">Se encuentra publicado en la ERUNET el Procedimiento de Administración de Inventarios  PD-59 Administración de Inventarios V3 del 30-Agosto-2019 el cual incluye punto de control de conciliación de la información. 
http://10.115.245.74/mipg/gestion-de-servicios-logisticos
Se anexa procedimiento. </t>
    </r>
    <r>
      <rPr>
        <b/>
        <sz val="11"/>
        <color indexed="8"/>
        <rFont val="Arial Narrow"/>
        <family val="2"/>
      </rPr>
      <t>Acción Cumplida</t>
    </r>
    <r>
      <rPr>
        <sz val="11"/>
        <color indexed="8"/>
        <rFont val="Calibri"/>
        <family val="2"/>
        <scheme val="minor"/>
      </rPr>
      <t xml:space="preserve">
</t>
    </r>
  </si>
  <si>
    <t>CUMPLIMIENTO a dicimembre 30 de 2019</t>
  </si>
  <si>
    <t>ESTADO
Diciembre 30 de 2019</t>
  </si>
  <si>
    <t>Remite archivo en excel con corte  en los meses de agosto y septiembre. Asi mismo se cuenta con el archivo consolidado denominado seguimiento plan de  contratacion metas CI dic2019.xls. Acumula 6 Infomes al año.</t>
  </si>
  <si>
    <t xml:space="preserve">La Alcaldía Mayor de Bogotá expidió el Decreto No. 845 de 27 de diciembre de 2019 "Por el cual se establece el procedimiento para el trámite de recepción, incorporación y titulación de bienes destinados al uso público en actuaciones urbanísticas a favor del Distrito Capital y se dictan otras disposiciones". En dicho Decreto se modificó el trámite de entrega simplificada de las zonas de cesión, con lo cual se programarán mesas de trabajo con el IDU.  </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</si>
  <si>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t>
    </r>
    <r>
      <rPr>
        <b/>
        <sz val="11"/>
        <rFont val="Arial"/>
        <family val="2"/>
      </rPr>
      <t xml:space="preserve">Acción vencida.     </t>
    </r>
  </si>
  <si>
    <r>
      <t xml:space="preserve">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
Sin embargo, no se evidencia de la restitución del predio al DADEP ni la exclusión del proyecto del convenio.  </t>
    </r>
    <r>
      <rPr>
        <b/>
        <sz val="11"/>
        <rFont val="Arial"/>
        <family val="2"/>
      </rPr>
      <t>Acción vencida.</t>
    </r>
    <r>
      <rPr>
        <sz val="11"/>
        <rFont val="Arial"/>
        <family val="2"/>
      </rPr>
      <t xml:space="preserve">     </t>
    </r>
  </si>
  <si>
    <r>
      <t xml:space="preserve">La Subgerencia de Proyectos remite acta con fecha de 19 de julio de 2019, mediante la cual evidencia reunion con la ETB con el fin de revisar asunto relacionados con la liquidacion del convenio CST 12-2006 y revisión de recibo de obras Av Usminia. 
La Alcaldía Mayor de Bogotá expidió el Decreto No. 845 de 27 de diciembre de 2019 "Por el cual se establece el procedimiento para el trámite de recepción, incorporación y titulación de bienes destinados al uso público en actuaciones urbanísticas a favor del Distrito Capital y se dictan otras disposiciones". En dicho Decreto se modificó el trámite de entrega simplificada de las zonas de cesión, con lo cual se programarán mesas de trabajo con el IDU. Con lo anterior se muestran mecanismos y acciones pero no se evidencia la entrega de obras formalmente.
 </t>
    </r>
    <r>
      <rPr>
        <b/>
        <sz val="11"/>
        <rFont val="Arial"/>
        <family val="2"/>
      </rPr>
      <t>Acción vencida</t>
    </r>
  </si>
  <si>
    <r>
      <t>La Subgerencia de Proyectos remite acta con fecha de 19 de julio de 2019, mediante la cual evidencia reunion con la ETB con el fin de revisar asunto relacionados con la liquidacion del convenio CST 12-2006 y revisión de recibo de obras Av Usminia.</t>
    </r>
    <r>
      <rPr>
        <b/>
        <sz val="11"/>
        <rFont val="Arial"/>
        <family val="2"/>
      </rPr>
      <t xml:space="preserve">
</t>
    </r>
    <r>
      <rPr>
        <sz val="11"/>
        <rFont val="Arial"/>
        <family val="2"/>
      </rPr>
      <t xml:space="preserve">La Alcaldía Mayor de Bogotá expidió el Decreto No. 845 de 27 de diciembre de 2019 "Por el cual se establece el procedimiento para el trámite de recepción, incorporación y titulación de bienes destinados al uso público en actuaciones urbanísticas a favor del Distrito Capital y se dictan otras disposiciones". En dicho Decreto se modificó el trámite de entrega simplificada de las zonas de cesión, con lo cual se programarán mesas de trabajo con el IDU.  Aunque se dispone del instrumento que facilita las actividades previstas, la cción continua </t>
    </r>
    <r>
      <rPr>
        <b/>
        <sz val="11"/>
        <rFont val="Arial"/>
        <family val="2"/>
      </rPr>
      <t>vencida.</t>
    </r>
  </si>
  <si>
    <t>verificar con la jefe</t>
  </si>
  <si>
    <t>La Acción finaliza en febrero de  2020, por tal razón mediante comunicación 20201200003713 de fecha 27/01/2020 indica que a la fecha no se han registrado acciones en este hallazgo.</t>
  </si>
  <si>
    <t xml:space="preserve">Se adelantó la revisión y verificación normativa del Convenio 206 de 2014, encontrando que normativamente se encuentra ajustado a la reglamentación vigente a partir de la expedición de la Ley 1537 de 2012 y sus decretos reglamentarios, en materia de subsidios de vivienda. 
Se revisó adicionalmente el contrato fiduciario de IDIPRON USME II, asi mismo se generó observaciones mediante informes remitidos a la Gerencia General mediante radicados Nos: 20196000041723 de 04/12/2019 y 20206000003573 de 27/01/2020.
</t>
  </si>
  <si>
    <r>
      <t>El convenio 100 de 2012 se ejecutó sin ajustar el texto de la obligación 6.3.1</t>
    </r>
    <r>
      <rPr>
        <sz val="10"/>
        <rFont val="Arial"/>
        <family val="2"/>
      </rPr>
      <t xml:space="preserve"> </t>
    </r>
    <r>
      <rPr>
        <u/>
        <sz val="10"/>
        <color indexed="8"/>
        <rFont val="Arial"/>
        <family val="2"/>
      </rPr>
      <t>Transferir al proyecto y a título oneroso el lote de terreno denominado Mz 52...</t>
    </r>
    <r>
      <rPr>
        <sz val="10"/>
        <color indexed="8"/>
        <rFont val="Arial"/>
        <family val="2"/>
      </rPr>
      <t>, en consonancia con la normatividad que efectivamente se aplicó a la entrada en vigencia de la ley 1537 de 2012 y demás normas que la desarrollan</t>
    </r>
    <r>
      <rPr>
        <sz val="14"/>
        <color indexed="8"/>
        <rFont val="Arial"/>
        <family val="2"/>
      </rPr>
      <t xml:space="preserve">. </t>
    </r>
    <r>
      <rPr>
        <b/>
        <sz val="14"/>
        <color indexed="8"/>
        <rFont val="Arial"/>
        <family val="2"/>
      </rPr>
      <t xml:space="preserve"> </t>
    </r>
  </si>
  <si>
    <t>EN PROCESO
EN TERMINOS</t>
  </si>
  <si>
    <t>Presenta  PLAN DE ACCIÓN
EFECTOS FINANCIEROS DE RECURSOS
“BRISAS DEL TINTAL”,debidamente aprobado.</t>
  </si>
  <si>
    <t>PENDIENTE ENTREGA DE MARIA CRISTINA FONTECHA</t>
  </si>
  <si>
    <t>MARIA CRISTINA FONTECHA</t>
  </si>
  <si>
    <r>
      <t xml:space="preserve">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tercer y cuarto de 2019, sobre el cálculo del deterioro contable. </t>
    </r>
    <r>
      <rPr>
        <b/>
        <sz val="11"/>
        <color indexed="8"/>
        <rFont val="Arial Narrow"/>
        <family val="2"/>
      </rPr>
      <t>Acción Cumplida</t>
    </r>
    <r>
      <rPr>
        <sz val="11"/>
        <color indexed="8"/>
        <rFont val="Arial Narrow"/>
        <family val="2"/>
      </rPr>
      <t xml:space="preserve">
</t>
    </r>
  </si>
  <si>
    <t>proceso en terminos</t>
  </si>
  <si>
    <t>cumplida destiempo</t>
  </si>
  <si>
    <t>CORTE DICIEMBRE 31 DE 2019</t>
  </si>
  <si>
    <t xml:space="preserve">Cumplidas </t>
  </si>
  <si>
    <t>CORTE 31 DE DICIEMBRE 2019</t>
  </si>
  <si>
    <t>ANÁLISIS SEGUIMIENTO OCI -Diciembre 30 de 2019</t>
  </si>
  <si>
    <t>L</t>
  </si>
  <si>
    <r>
      <t xml:space="preserve">La Subgerencia de Proyectos remite acta con fecha de 19 de julio de 2019, mediante la cual evidencia reunion con la ETB con el fin de revisar asunto relacionados con la liquidacion del convenio CST 12-2006 y revisión de recibo de obras Av Usminia. 
 </t>
    </r>
    <r>
      <rPr>
        <b/>
        <sz val="11"/>
        <rFont val="Arial"/>
        <family val="2"/>
      </rPr>
      <t>Acción vencida</t>
    </r>
  </si>
  <si>
    <r>
      <t>La Subgerencia de Proyectos remite acta con fecha de 19 de julio de 2019, mediante la cual evidencia reunion con la ETB con el fin de revisar asunto relacionados con la liquidacion del convenio CST 12-2006 y revisión de recibo de obras Av Usminia.</t>
    </r>
    <r>
      <rPr>
        <b/>
        <sz val="11"/>
        <rFont val="Arial"/>
        <family val="2"/>
      </rPr>
      <t xml:space="preserve">
</t>
    </r>
    <r>
      <rPr>
        <sz val="11"/>
        <rFont val="Arial"/>
        <family val="2"/>
      </rPr>
      <t/>
    </r>
  </si>
  <si>
    <t xml:space="preserve">El procedimiento PD-67 denominado supervisión e Interventoría de Contratos de Obra se encuentra aprobado y publicado en  ERUNET-MIPG el 26 de diciembre de 2019. Se evidenció de igual manera que el 27/01/2020 se realizó la  Capacitación del Procedimiento.  
</t>
  </si>
  <si>
    <t>El procedimiento PD-67 denominado supervisión e Interventoría de Contratos de Obra se encuentra a nivel de propuesta.</t>
  </si>
  <si>
    <t>Subgerencia de Desarrollo de Proyectos, Subgerencia de Planeación y Administración de Proyectos</t>
  </si>
  <si>
    <r>
      <t xml:space="preserve">La Dirección de Gestión Contractual evidencio la elaboración del instructivo el cual esta debidamente cargado y publicado en MIPG y socializado a  traves del correo electrónico de la Oficina de Comunicaciones del 13 de agosto de 2019. </t>
    </r>
    <r>
      <rPr>
        <b/>
        <sz val="11"/>
        <color indexed="8"/>
        <rFont val="Arial"/>
        <family val="2"/>
      </rPr>
      <t>Acción Cumplida</t>
    </r>
  </si>
  <si>
    <r>
      <t xml:space="preserve">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t>
    </r>
    <r>
      <rPr>
        <b/>
        <sz val="11"/>
        <color indexed="8"/>
        <rFont val="Arial"/>
        <family val="2"/>
      </rPr>
      <t>Acción Cumplida</t>
    </r>
  </si>
  <si>
    <t>Dos (2)  Incumplidas 2018 y tres (3) 2019</t>
  </si>
  <si>
    <t>INCUMPLIDA</t>
  </si>
  <si>
    <t>Hallazgo Adfministrativo con incidencia fiscal y presunta disciplinaria y penal por los recursos invertidos en estudios, diseños,obras de urbanismo y mitigación e interventorías, en el predio Usme II IDIPRON, para la ejecucipon de un proyecto de vivienda de interés prioritario -VIP, que fue planteado desde el año 2012 y a la fecha no ha sido construido,por valor de $ 6.496.603.020 y por la celebración injustificada e indebida de un Convenio de Asociación para tal fin.</t>
  </si>
  <si>
    <t>3.1.1</t>
  </si>
  <si>
    <t>2020 2020</t>
  </si>
  <si>
    <t>Realizar la verificación de los requisitos para la suscripción de convenios, conforme a los manuales de contratación vigentes</t>
  </si>
  <si>
    <t xml:space="preserve">Convenios suscritos </t>
  </si>
  <si>
    <t>Número de convenios verificados/Número de convenios suscritos</t>
  </si>
  <si>
    <t>Gestión Contractual</t>
  </si>
  <si>
    <t>Soportar los proyectos para aprobación con  las fichas de viabilidad técnica, financiera, jurídica y social pertinente debidamente avalados.</t>
  </si>
  <si>
    <t xml:space="preserve">Fichas de viabilidad </t>
  </si>
  <si>
    <t>Número de proyectos postulados/ Número de proyectos aprobados</t>
  </si>
  <si>
    <t xml:space="preserve">Acciones para reactivación de contrato </t>
  </si>
  <si>
    <t xml:space="preserve">Número de acciones cumplidas / Número de acciones propuestas. </t>
  </si>
  <si>
    <t xml:space="preserve">Subgerencias: Planeación - Gestión inmobiliaria-Desarrollo Proyectos-Jurídica-Gerencia Vivienda </t>
  </si>
  <si>
    <r>
      <t>Ejecutar mesas de trabajo, reuniones y/o comités fiduciarios,</t>
    </r>
    <r>
      <rPr>
        <sz val="11"/>
        <color rgb="FFFF0000"/>
        <rFont val="Arial"/>
        <family val="2"/>
      </rPr>
      <t xml:space="preserve"> </t>
    </r>
    <r>
      <rPr>
        <sz val="11"/>
        <rFont val="Arial"/>
        <family val="2"/>
      </rPr>
      <t>para buscar</t>
    </r>
    <r>
      <rPr>
        <sz val="11"/>
        <color rgb="FFFF0000"/>
        <rFont val="Arial"/>
        <family val="2"/>
      </rPr>
      <t xml:space="preserve"> </t>
    </r>
    <r>
      <rPr>
        <sz val="11"/>
        <color indexed="8"/>
        <rFont val="Arial"/>
        <family val="2"/>
      </rPr>
      <t xml:space="preserve">posibles soluciones que propendan por la reactivación del contrato. </t>
    </r>
  </si>
  <si>
    <t>Hallazgo Administrativo con incidencia fiscal y presunta disciplinaria y penal por los recursos invertidos en estudios, diseños,obras de urbanismo y mitigación e interventorías, en el predio Usme II IDIPRON, para la ejecución de un proyecto de vivienda de interés prioritario -VIP, que fue planteado desde el año 2012 y a la fecha no ha sido construido,por valor de $ 6.496.603.020 y por la celebración injustificada e indebida de un Convenio de Asociación para tal fin.</t>
  </si>
  <si>
    <t>Ejecución de un proyecto de vivienda de interés prioritario -VIP, que fue planteado desde el año 2012 y a la fecha no ha sido construido,por valor de $ 6.496.603.020 y por la celebración injustificada e indebida de un Convenio de Asociación para tal fin.</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</si>
  <si>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Aunque se presentan evidencias que reflejan actuaciones y gestiones por parte de la ERU, la mismas no corresponde a soportes que evidencien el licenciamiento previo y por ende las realizar tampoco proceden.
 </t>
    </r>
    <r>
      <rPr>
        <b/>
        <sz val="11"/>
        <rFont val="Arial"/>
        <family val="2"/>
      </rPr>
      <t xml:space="preserve">Acción vencida.     
</t>
    </r>
  </si>
  <si>
    <r>
      <t xml:space="preserve">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
Sin embargo, no se evidencia de la restitución del predio al DADEP.  </t>
    </r>
    <r>
      <rPr>
        <b/>
        <sz val="11"/>
        <rFont val="Arial"/>
        <family val="2"/>
      </rPr>
      <t>Acción vencida.</t>
    </r>
    <r>
      <rPr>
        <sz val="11"/>
        <rFont val="Arial"/>
        <family val="2"/>
      </rPr>
      <t xml:space="preserve">     
</t>
    </r>
  </si>
  <si>
    <t xml:space="preserve">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t>
  </si>
  <si>
    <t>CORTE FEB 24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</si>
</sst>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A]d\-mmm\-yy;@"/>
    <numFmt numFmtId="165" formatCode="yyyy\-mm\-dd;@"/>
    <numFmt numFmtId="166" formatCode="yyyy/mm/dd"/>
  </numFmts>
  <fonts count="37"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Arial Narrow"/>
      <family val="2"/>
    </font>
    <font>
      <sz val="11"/>
      <name val="Arial Narrow"/>
      <family val="2"/>
    </font>
    <font>
      <sz val="11"/>
      <color theme="1"/>
      <name val="Arial"/>
      <family val="2"/>
    </font>
    <font>
      <b/>
      <sz val="11"/>
      <color theme="1"/>
      <name val="Arial"/>
      <family val="2"/>
    </font>
    <font>
      <sz val="11"/>
      <name val="Arial"/>
      <family val="2"/>
    </font>
    <font>
      <b/>
      <sz val="11"/>
      <name val="Arial"/>
      <family val="2"/>
    </font>
    <font>
      <b/>
      <sz val="14"/>
      <color indexed="8"/>
      <name val="Arial"/>
      <family val="2"/>
    </font>
    <font>
      <sz val="11"/>
      <color indexed="8"/>
      <name val="Arial"/>
      <family val="2"/>
    </font>
    <font>
      <sz val="14"/>
      <color indexed="8"/>
      <name val="Arial"/>
      <family val="2"/>
    </font>
    <font>
      <b/>
      <sz val="14"/>
      <color theme="1"/>
      <name val="Arial"/>
      <family val="2"/>
    </font>
    <font>
      <b/>
      <sz val="12"/>
      <color indexed="8"/>
      <name val="Arial"/>
      <family val="2"/>
    </font>
    <font>
      <b/>
      <sz val="14"/>
      <name val="Arial"/>
      <family val="2"/>
    </font>
    <font>
      <i/>
      <sz val="11"/>
      <name val="Arial"/>
      <family val="2"/>
    </font>
    <font>
      <sz val="12"/>
      <color indexed="8"/>
      <name val="Arial"/>
      <family val="2"/>
    </font>
    <font>
      <b/>
      <sz val="12"/>
      <color rgb="FF000000"/>
      <name val="Arial"/>
      <family val="2"/>
    </font>
    <font>
      <b/>
      <sz val="12"/>
      <color theme="1"/>
      <name val="Arial"/>
      <family val="2"/>
    </font>
    <font>
      <b/>
      <sz val="12"/>
      <name val="Arial"/>
      <family val="2"/>
    </font>
    <font>
      <sz val="12"/>
      <name val="Arial"/>
      <family val="2"/>
    </font>
    <font>
      <b/>
      <sz val="11"/>
      <color indexed="8"/>
      <name val="Arial"/>
      <family val="2"/>
    </font>
    <font>
      <b/>
      <sz val="11"/>
      <color indexed="8"/>
      <name val="Arial Narrow"/>
      <family val="2"/>
    </font>
    <font>
      <b/>
      <sz val="11"/>
      <color rgb="FFFF0000"/>
      <name val="Arial Narrow"/>
      <family val="2"/>
    </font>
    <font>
      <sz val="11"/>
      <color rgb="FFFF0000"/>
      <name val="Arial Narrow"/>
      <family val="2"/>
    </font>
    <font>
      <b/>
      <sz val="11"/>
      <color rgb="FFFF0000"/>
      <name val="Arial"/>
      <family val="2"/>
    </font>
    <font>
      <b/>
      <sz val="16"/>
      <color indexed="8"/>
      <name val="Arial"/>
      <family val="2"/>
    </font>
    <font>
      <sz val="16"/>
      <color indexed="8"/>
      <name val="Arial"/>
      <family val="2"/>
    </font>
    <font>
      <b/>
      <sz val="48"/>
      <color rgb="FFFF0000"/>
      <name val="Arial Narrow"/>
      <family val="2"/>
    </font>
    <font>
      <sz val="14"/>
      <color indexed="8"/>
      <name val="Calibri"/>
      <family val="2"/>
      <scheme val="minor"/>
    </font>
    <font>
      <sz val="11"/>
      <color rgb="FFFF0000"/>
      <name val="Calibri"/>
      <family val="2"/>
      <scheme val="minor"/>
    </font>
    <font>
      <sz val="20"/>
      <color indexed="8"/>
      <name val="Arial Narrow"/>
      <family val="2"/>
    </font>
    <font>
      <sz val="10"/>
      <name val="Arial"/>
      <family val="2"/>
    </font>
    <font>
      <u/>
      <sz val="10"/>
      <color indexed="8"/>
      <name val="Arial"/>
      <family val="2"/>
    </font>
    <font>
      <sz val="10"/>
      <color indexed="8"/>
      <name val="Arial"/>
      <family val="2"/>
    </font>
    <font>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bgColor indexed="64"/>
      </patternFill>
    </fill>
    <fill>
      <patternFill patternType="solid">
        <fgColor rgb="FF9BC2E6"/>
        <bgColor indexed="64"/>
      </patternFill>
    </fill>
    <fill>
      <patternFill patternType="solid">
        <fgColor rgb="FFFF9900"/>
        <bgColor indexed="64"/>
      </patternFill>
    </fill>
    <fill>
      <patternFill patternType="solid">
        <fgColor theme="8" tint="0.59999389629810485"/>
        <bgColor indexed="64"/>
      </patternFill>
    </fill>
    <fill>
      <patternFill patternType="solid">
        <fgColor theme="5"/>
        <bgColor indexed="64"/>
      </patternFill>
    </fill>
    <fill>
      <patternFill patternType="solid">
        <fgColor theme="4" tint="-0.249977111117893"/>
        <bgColor indexed="64"/>
      </patternFill>
    </fill>
    <fill>
      <patternFill patternType="solid">
        <fgColor theme="4"/>
        <bgColor indexed="64"/>
      </patternFill>
    </fill>
    <fill>
      <patternFill patternType="solid">
        <fgColor theme="7" tint="0.79998168889431442"/>
        <bgColor indexed="64"/>
      </patternFill>
    </fill>
    <fill>
      <patternFill patternType="solid">
        <fgColor theme="7"/>
        <bgColor indexed="64"/>
      </patternFill>
    </fill>
    <fill>
      <patternFill patternType="solid">
        <fgColor rgb="FF0099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3" fillId="0" borderId="0"/>
    <xf numFmtId="0" fontId="2" fillId="0" borderId="0"/>
    <xf numFmtId="0" fontId="1" fillId="0" borderId="0"/>
  </cellStyleXfs>
  <cellXfs count="217">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1" applyFont="1" applyAlignment="1">
      <alignment horizontal="center"/>
    </xf>
    <xf numFmtId="0" fontId="4" fillId="0" borderId="0" xfId="0" applyFont="1" applyAlignment="1">
      <alignment vertical="center" wrapText="1"/>
    </xf>
    <xf numFmtId="0" fontId="4" fillId="2" borderId="0" xfId="0" applyFont="1" applyFill="1"/>
    <xf numFmtId="0" fontId="5" fillId="2" borderId="0" xfId="0" applyFont="1" applyFill="1"/>
    <xf numFmtId="0" fontId="4" fillId="2" borderId="0" xfId="0" applyFont="1" applyFill="1" applyAlignment="1">
      <alignment vertical="center" wrapText="1"/>
    </xf>
    <xf numFmtId="0" fontId="11" fillId="0" borderId="0" xfId="0" applyFont="1"/>
    <xf numFmtId="0" fontId="12" fillId="0" borderId="0" xfId="0" applyFont="1" applyBorder="1"/>
    <xf numFmtId="0" fontId="14" fillId="0" borderId="0" xfId="0" applyFont="1"/>
    <xf numFmtId="0" fontId="4" fillId="0" borderId="0" xfId="0" applyFont="1" applyBorder="1"/>
    <xf numFmtId="9" fontId="4" fillId="0" borderId="0" xfId="1" applyFont="1" applyBorder="1" applyAlignment="1">
      <alignment horizontal="center"/>
    </xf>
    <xf numFmtId="0" fontId="9" fillId="0" borderId="11" xfId="0" applyFont="1" applyFill="1" applyBorder="1" applyAlignment="1">
      <alignment horizontal="center" vertical="center" wrapText="1"/>
    </xf>
    <xf numFmtId="0" fontId="6" fillId="2" borderId="12" xfId="0" applyFont="1" applyFill="1" applyBorder="1" applyAlignment="1">
      <alignmen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9" xfId="0" applyFont="1" applyFill="1" applyBorder="1" applyAlignment="1">
      <alignment horizontal="center" vertical="center" wrapText="1"/>
    </xf>
    <xf numFmtId="9" fontId="9" fillId="2" borderId="9" xfId="1"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8" fillId="3" borderId="9" xfId="0" applyFont="1" applyFill="1" applyBorder="1" applyAlignment="1" applyProtection="1">
      <alignment horizontal="justify" vertical="center" wrapText="1"/>
      <protection locked="0"/>
    </xf>
    <xf numFmtId="9" fontId="8" fillId="3" borderId="9" xfId="1" applyFont="1" applyFill="1" applyBorder="1" applyAlignment="1">
      <alignment horizontal="justify" vertical="center" wrapText="1"/>
    </xf>
    <xf numFmtId="0" fontId="8" fillId="3" borderId="9" xfId="0" applyFont="1" applyFill="1" applyBorder="1" applyAlignment="1">
      <alignment horizontal="center" vertical="center" wrapText="1"/>
    </xf>
    <xf numFmtId="165" fontId="8" fillId="3" borderId="9" xfId="0" applyNumberFormat="1" applyFont="1" applyFill="1" applyBorder="1" applyAlignment="1">
      <alignment horizontal="center" vertical="center" wrapText="1"/>
    </xf>
    <xf numFmtId="164" fontId="8" fillId="3" borderId="9" xfId="0" applyNumberFormat="1" applyFont="1" applyFill="1" applyBorder="1" applyAlignment="1" applyProtection="1">
      <alignment horizontal="center" vertical="center" wrapText="1"/>
      <protection locked="0"/>
    </xf>
    <xf numFmtId="0" fontId="9" fillId="4" borderId="15" xfId="0" applyFont="1" applyFill="1" applyBorder="1" applyAlignment="1">
      <alignment horizontal="center" vertical="center" wrapText="1"/>
    </xf>
    <xf numFmtId="0" fontId="8" fillId="4" borderId="9" xfId="0" applyFont="1" applyFill="1" applyBorder="1" applyAlignment="1" applyProtection="1">
      <alignment horizontal="justify" vertical="center" wrapText="1"/>
      <protection locked="0"/>
    </xf>
    <xf numFmtId="0" fontId="8" fillId="4" borderId="9" xfId="0" applyFont="1" applyFill="1" applyBorder="1" applyAlignment="1">
      <alignment horizontal="justify" vertical="center" wrapText="1"/>
    </xf>
    <xf numFmtId="0" fontId="8" fillId="4" borderId="9" xfId="0" applyFont="1" applyFill="1" applyBorder="1" applyAlignment="1">
      <alignment horizontal="center" vertical="center" wrapText="1"/>
    </xf>
    <xf numFmtId="9" fontId="8" fillId="4" borderId="9" xfId="1" applyFont="1" applyFill="1" applyBorder="1" applyAlignment="1">
      <alignment horizontal="justify" vertical="center" wrapText="1"/>
    </xf>
    <xf numFmtId="165" fontId="8" fillId="4" borderId="9" xfId="0" applyNumberFormat="1" applyFont="1" applyFill="1" applyBorder="1" applyAlignment="1">
      <alignment horizontal="center" vertical="center" wrapText="1"/>
    </xf>
    <xf numFmtId="166" fontId="8" fillId="4" borderId="9" xfId="0" applyNumberFormat="1" applyFont="1" applyFill="1" applyBorder="1" applyAlignment="1" applyProtection="1">
      <alignment horizontal="center" vertical="center" wrapText="1"/>
      <protection locked="0"/>
    </xf>
    <xf numFmtId="0" fontId="11" fillId="0" borderId="0" xfId="0" applyFont="1" applyBorder="1"/>
    <xf numFmtId="0" fontId="9" fillId="6" borderId="15"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9" xfId="0" applyFont="1" applyFill="1" applyBorder="1" applyAlignment="1">
      <alignment horizontal="justify" vertical="center" wrapText="1"/>
    </xf>
    <xf numFmtId="9" fontId="8" fillId="6" borderId="9" xfId="1" applyFont="1" applyFill="1" applyBorder="1" applyAlignment="1">
      <alignment horizontal="justify" vertical="center" wrapText="1"/>
    </xf>
    <xf numFmtId="165" fontId="8" fillId="6" borderId="9" xfId="0" applyNumberFormat="1" applyFont="1" applyFill="1" applyBorder="1" applyAlignment="1">
      <alignment horizontal="center" vertical="center" wrapText="1"/>
    </xf>
    <xf numFmtId="164" fontId="8" fillId="6" borderId="9" xfId="0" applyNumberFormat="1" applyFont="1" applyFill="1" applyBorder="1" applyAlignment="1" applyProtection="1">
      <alignment horizontal="center" vertical="center" wrapText="1"/>
      <protection locked="0"/>
    </xf>
    <xf numFmtId="0" fontId="8" fillId="6" borderId="9" xfId="0" applyFont="1" applyFill="1" applyBorder="1" applyAlignment="1" applyProtection="1">
      <alignment horizontal="justify" vertical="center" wrapText="1"/>
      <protection locked="0"/>
    </xf>
    <xf numFmtId="166" fontId="8" fillId="6" borderId="9" xfId="0" applyNumberFormat="1" applyFont="1" applyFill="1" applyBorder="1" applyAlignment="1" applyProtection="1">
      <alignment horizontal="center" vertical="center" wrapText="1"/>
      <protection locked="0"/>
    </xf>
    <xf numFmtId="0" fontId="13" fillId="6" borderId="9" xfId="0" applyFont="1" applyFill="1" applyBorder="1" applyAlignment="1">
      <alignment horizontal="center" vertical="center" wrapText="1"/>
    </xf>
    <xf numFmtId="0" fontId="17" fillId="0" borderId="1" xfId="0" applyFont="1" applyBorder="1"/>
    <xf numFmtId="0" fontId="17" fillId="0" borderId="2" xfId="0" applyFont="1" applyBorder="1"/>
    <xf numFmtId="0" fontId="17" fillId="0" borderId="3" xfId="0" applyFont="1" applyBorder="1"/>
    <xf numFmtId="0" fontId="17" fillId="0" borderId="0" xfId="0" applyFont="1"/>
    <xf numFmtId="0" fontId="17" fillId="0" borderId="4" xfId="0" applyFont="1" applyBorder="1"/>
    <xf numFmtId="0" fontId="18" fillId="0" borderId="0" xfId="0" applyFont="1" applyBorder="1" applyAlignment="1">
      <alignment horizontal="center" vertical="center"/>
    </xf>
    <xf numFmtId="0" fontId="17" fillId="0" borderId="0" xfId="0" applyFont="1" applyBorder="1"/>
    <xf numFmtId="0" fontId="17" fillId="0" borderId="5" xfId="0" applyFont="1" applyBorder="1"/>
    <xf numFmtId="0" fontId="14" fillId="0" borderId="1" xfId="0" applyFont="1" applyBorder="1" applyAlignment="1">
      <alignment horizontal="center"/>
    </xf>
    <xf numFmtId="0" fontId="14" fillId="0" borderId="2" xfId="0" applyFont="1" applyBorder="1" applyAlignment="1">
      <alignment horizontal="center"/>
    </xf>
    <xf numFmtId="0" fontId="17" fillId="0" borderId="0" xfId="0" applyFont="1" applyBorder="1" applyAlignment="1">
      <alignment vertical="center" wrapText="1"/>
    </xf>
    <xf numFmtId="0" fontId="14" fillId="0" borderId="0" xfId="0" applyFont="1" applyBorder="1" applyAlignment="1"/>
    <xf numFmtId="0" fontId="18" fillId="3" borderId="9" xfId="0" applyFont="1" applyFill="1" applyBorder="1" applyAlignment="1">
      <alignment horizontal="center" vertical="center" wrapText="1"/>
    </xf>
    <xf numFmtId="0" fontId="18" fillId="3" borderId="9" xfId="0" applyFont="1" applyFill="1" applyBorder="1" applyAlignment="1">
      <alignment horizontal="justify" vertical="center" wrapText="1"/>
    </xf>
    <xf numFmtId="0" fontId="18" fillId="7" borderId="9" xfId="0" applyFont="1" applyFill="1" applyBorder="1" applyAlignment="1">
      <alignment horizontal="center" vertical="center" wrapText="1"/>
    </xf>
    <xf numFmtId="0" fontId="14" fillId="7" borderId="9" xfId="0" applyFont="1" applyFill="1" applyBorder="1" applyAlignment="1">
      <alignment vertical="center" wrapText="1"/>
    </xf>
    <xf numFmtId="0" fontId="19" fillId="3" borderId="9" xfId="0" applyFont="1" applyFill="1" applyBorder="1" applyAlignment="1" applyProtection="1">
      <alignment horizontal="center" vertical="center" wrapText="1"/>
      <protection locked="0"/>
    </xf>
    <xf numFmtId="0" fontId="19" fillId="3" borderId="9" xfId="0" applyFont="1" applyFill="1" applyBorder="1" applyAlignment="1" applyProtection="1">
      <alignment horizontal="justify" vertical="center" wrapText="1"/>
      <protection locked="0"/>
    </xf>
    <xf numFmtId="0" fontId="14" fillId="0" borderId="5" xfId="0" applyFont="1" applyBorder="1"/>
    <xf numFmtId="0" fontId="19" fillId="5" borderId="9" xfId="0" applyFont="1" applyFill="1" applyBorder="1" applyAlignment="1" applyProtection="1">
      <alignment horizontal="center" vertical="center" wrapText="1"/>
      <protection locked="0"/>
    </xf>
    <xf numFmtId="0" fontId="19" fillId="5" borderId="9" xfId="0" applyFont="1" applyFill="1" applyBorder="1" applyAlignment="1" applyProtection="1">
      <alignment horizontal="justify" vertical="center" wrapText="1"/>
      <protection locked="0"/>
    </xf>
    <xf numFmtId="0" fontId="14" fillId="0" borderId="4" xfId="0" applyFont="1" applyBorder="1"/>
    <xf numFmtId="0" fontId="18" fillId="0" borderId="9" xfId="0" applyFont="1" applyBorder="1" applyAlignment="1">
      <alignment horizontal="center" vertical="center"/>
    </xf>
    <xf numFmtId="0" fontId="19" fillId="4" borderId="9" xfId="0" applyFont="1" applyFill="1" applyBorder="1" applyAlignment="1">
      <alignment horizontal="center" vertical="center" wrapText="1"/>
    </xf>
    <xf numFmtId="0" fontId="20" fillId="4" borderId="9" xfId="0" applyFont="1" applyFill="1" applyBorder="1" applyAlignment="1">
      <alignment horizontal="left" vertical="center" wrapText="1"/>
    </xf>
    <xf numFmtId="0" fontId="17" fillId="0" borderId="6" xfId="0" applyFont="1" applyBorder="1"/>
    <xf numFmtId="0" fontId="17" fillId="0" borderId="7" xfId="0" applyFont="1" applyBorder="1"/>
    <xf numFmtId="0" fontId="17" fillId="0" borderId="8" xfId="0" applyFont="1" applyBorder="1"/>
    <xf numFmtId="0" fontId="21" fillId="0" borderId="5" xfId="0" applyFont="1" applyBorder="1"/>
    <xf numFmtId="0" fontId="19" fillId="6" borderId="9" xfId="0" applyFont="1" applyFill="1" applyBorder="1" applyAlignment="1">
      <alignment horizontal="center" vertical="center" wrapText="1"/>
    </xf>
    <xf numFmtId="0" fontId="20" fillId="6" borderId="9" xfId="0" applyFont="1" applyFill="1" applyBorder="1" applyAlignment="1">
      <alignment horizontal="left" vertical="center" wrapText="1"/>
    </xf>
    <xf numFmtId="0" fontId="14" fillId="0" borderId="17" xfId="0" applyFont="1" applyBorder="1" applyAlignment="1">
      <alignment horizontal="center" vertical="center"/>
    </xf>
    <xf numFmtId="0" fontId="17" fillId="0" borderId="7" xfId="0" applyFont="1" applyBorder="1" applyAlignment="1">
      <alignment horizontal="center"/>
    </xf>
    <xf numFmtId="0" fontId="21" fillId="0" borderId="8" xfId="0" applyFont="1" applyBorder="1"/>
    <xf numFmtId="0" fontId="9" fillId="3" borderId="9" xfId="0" applyFont="1" applyFill="1" applyBorder="1" applyAlignment="1">
      <alignment horizontal="justify" vertical="center" wrapText="1"/>
    </xf>
    <xf numFmtId="0" fontId="9" fillId="4" borderId="9" xfId="0" applyFont="1" applyFill="1" applyBorder="1" applyAlignment="1">
      <alignment horizontal="justify" vertical="center" wrapText="1"/>
    </xf>
    <xf numFmtId="0" fontId="8" fillId="3" borderId="9" xfId="0" applyFont="1" applyFill="1" applyBorder="1" applyAlignment="1">
      <alignment horizontal="justify" vertical="center" wrapText="1"/>
    </xf>
    <xf numFmtId="0" fontId="9" fillId="6" borderId="9" xfId="0" applyFont="1" applyFill="1" applyBorder="1" applyAlignment="1">
      <alignment horizontal="justify" vertical="center" wrapText="1"/>
    </xf>
    <xf numFmtId="49" fontId="8" fillId="4" borderId="9" xfId="0" applyNumberFormat="1" applyFont="1" applyFill="1" applyBorder="1" applyAlignment="1" applyProtection="1">
      <alignment horizontal="justify" vertical="center" wrapText="1"/>
      <protection locked="0"/>
    </xf>
    <xf numFmtId="0" fontId="11" fillId="0" borderId="0" xfId="0" applyFont="1" applyAlignment="1">
      <alignment horizontal="center"/>
    </xf>
    <xf numFmtId="0" fontId="8" fillId="0" borderId="0" xfId="0" applyFont="1"/>
    <xf numFmtId="0" fontId="23" fillId="0" borderId="0" xfId="0" applyFont="1"/>
    <xf numFmtId="0" fontId="8" fillId="3" borderId="18" xfId="0"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8"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165" fontId="9" fillId="6" borderId="9" xfId="0" applyNumberFormat="1"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9" fontId="23" fillId="0" borderId="0" xfId="1" applyFont="1" applyBorder="1" applyAlignment="1">
      <alignment horizontal="center"/>
    </xf>
    <xf numFmtId="0" fontId="4" fillId="6" borderId="9" xfId="0" applyFont="1" applyFill="1" applyBorder="1" applyAlignment="1">
      <alignment horizontal="justify" vertical="center" wrapText="1"/>
    </xf>
    <xf numFmtId="10" fontId="8" fillId="6" borderId="9" xfId="1" applyNumberFormat="1" applyFont="1" applyFill="1" applyBorder="1" applyAlignment="1">
      <alignment horizontal="justify" vertical="center" wrapText="1"/>
    </xf>
    <xf numFmtId="0" fontId="10" fillId="0" borderId="0" xfId="0" applyFont="1" applyBorder="1" applyAlignment="1">
      <alignment horizontal="center"/>
    </xf>
    <xf numFmtId="0" fontId="14" fillId="0" borderId="0" xfId="0" applyFont="1" applyBorder="1" applyAlignment="1">
      <alignment horizontal="center"/>
    </xf>
    <xf numFmtId="0" fontId="27" fillId="0" borderId="0" xfId="0" applyFont="1" applyBorder="1"/>
    <xf numFmtId="0" fontId="28" fillId="0" borderId="0" xfId="0" applyFont="1" applyBorder="1" applyAlignment="1">
      <alignment horizontal="left"/>
    </xf>
    <xf numFmtId="0" fontId="8" fillId="0" borderId="0" xfId="0" applyFont="1" applyBorder="1"/>
    <xf numFmtId="0" fontId="11" fillId="0" borderId="0" xfId="0" applyFont="1" applyBorder="1" applyAlignment="1">
      <alignment horizontal="center"/>
    </xf>
    <xf numFmtId="0" fontId="8" fillId="6" borderId="19" xfId="0" applyFont="1" applyFill="1" applyBorder="1" applyAlignment="1">
      <alignment horizontal="center" vertical="center" wrapText="1"/>
    </xf>
    <xf numFmtId="0" fontId="4" fillId="8" borderId="0" xfId="0" applyFont="1" applyFill="1" applyBorder="1" applyAlignment="1">
      <alignment vertical="center" wrapText="1"/>
    </xf>
    <xf numFmtId="0" fontId="0" fillId="0" borderId="0" xfId="0" applyBorder="1"/>
    <xf numFmtId="0" fontId="25" fillId="8" borderId="0" xfId="0" applyFont="1" applyFill="1" applyBorder="1" applyAlignment="1">
      <alignment vertical="center" wrapText="1"/>
    </xf>
    <xf numFmtId="0" fontId="4" fillId="8" borderId="0" xfId="0" applyFont="1" applyFill="1" applyBorder="1"/>
    <xf numFmtId="9" fontId="8" fillId="0" borderId="0" xfId="1" applyFont="1" applyBorder="1" applyAlignment="1">
      <alignment horizontal="justify" vertical="center" wrapText="1"/>
    </xf>
    <xf numFmtId="0" fontId="24" fillId="0" borderId="0" xfId="0" applyFont="1" applyBorder="1"/>
    <xf numFmtId="0" fontId="8" fillId="4" borderId="0" xfId="0" applyFont="1" applyFill="1" applyBorder="1" applyAlignment="1" applyProtection="1">
      <alignment horizontal="justify" vertical="center" wrapText="1"/>
      <protection locked="0"/>
    </xf>
    <xf numFmtId="0" fontId="0" fillId="9" borderId="0" xfId="0" applyFill="1" applyBorder="1" applyAlignment="1">
      <alignment horizontal="left" vertical="center" wrapText="1"/>
    </xf>
    <xf numFmtId="0" fontId="24" fillId="8" borderId="0" xfId="0" applyFont="1" applyFill="1" applyBorder="1"/>
    <xf numFmtId="0" fontId="26" fillId="4" borderId="0" xfId="0" applyFont="1" applyFill="1" applyBorder="1" applyAlignment="1" applyProtection="1">
      <alignment horizontal="justify" vertical="center" wrapText="1"/>
      <protection locked="0"/>
    </xf>
    <xf numFmtId="0" fontId="8" fillId="6" borderId="18" xfId="0" applyFont="1" applyFill="1" applyBorder="1" applyAlignment="1" applyProtection="1">
      <alignment vertical="center" wrapText="1"/>
      <protection locked="0"/>
    </xf>
    <xf numFmtId="0" fontId="0" fillId="0" borderId="0" xfId="0" pivotButton="1"/>
    <xf numFmtId="0" fontId="0" fillId="0" borderId="0" xfId="0" applyAlignment="1">
      <alignment horizontal="left"/>
    </xf>
    <xf numFmtId="0" fontId="0" fillId="0" borderId="0" xfId="0" applyNumberFormat="1"/>
    <xf numFmtId="0" fontId="0" fillId="5" borderId="0" xfId="0" applyFill="1"/>
    <xf numFmtId="0" fontId="0" fillId="10" borderId="0" xfId="0" applyFill="1" applyAlignment="1">
      <alignment horizontal="left"/>
    </xf>
    <xf numFmtId="0" fontId="0" fillId="10" borderId="0" xfId="0" applyNumberFormat="1" applyFill="1"/>
    <xf numFmtId="0" fontId="0" fillId="11" borderId="0" xfId="0" applyFill="1" applyAlignment="1">
      <alignment horizontal="left"/>
    </xf>
    <xf numFmtId="0" fontId="0" fillId="11" borderId="0" xfId="0" applyNumberFormat="1" applyFill="1"/>
    <xf numFmtId="0" fontId="0" fillId="8" borderId="0" xfId="0" applyFill="1" applyAlignment="1">
      <alignment horizontal="left"/>
    </xf>
    <xf numFmtId="0" fontId="0" fillId="8" borderId="0" xfId="0" applyNumberFormat="1" applyFill="1"/>
    <xf numFmtId="0" fontId="29" fillId="8" borderId="0" xfId="0" applyFont="1" applyFill="1" applyBorder="1"/>
    <xf numFmtId="0" fontId="4" fillId="6" borderId="9" xfId="0" applyFont="1" applyFill="1" applyBorder="1" applyAlignment="1">
      <alignment horizontal="center" vertical="center" wrapText="1"/>
    </xf>
    <xf numFmtId="0" fontId="0" fillId="0" borderId="9" xfId="0" applyBorder="1"/>
    <xf numFmtId="0" fontId="0" fillId="5" borderId="9" xfId="0" applyFill="1" applyBorder="1"/>
    <xf numFmtId="0" fontId="17" fillId="0" borderId="7" xfId="0" applyFont="1" applyBorder="1" applyAlignment="1">
      <alignment horizontal="center"/>
    </xf>
    <xf numFmtId="0" fontId="6" fillId="3"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0" fillId="9" borderId="9" xfId="0" applyFill="1" applyBorder="1" applyAlignment="1">
      <alignment horizontal="left" vertical="center" wrapText="1"/>
    </xf>
    <xf numFmtId="0" fontId="0" fillId="0" borderId="0" xfId="0" applyAlignment="1">
      <alignment horizontal="center"/>
    </xf>
    <xf numFmtId="0" fontId="0" fillId="0" borderId="0" xfId="0" applyFill="1"/>
    <xf numFmtId="0" fontId="14" fillId="0" borderId="0" xfId="0" applyFont="1" applyFill="1" applyBorder="1" applyAlignment="1">
      <alignment horizontal="center"/>
    </xf>
    <xf numFmtId="0" fontId="22" fillId="0" borderId="0" xfId="0" applyFont="1" applyFill="1" applyBorder="1" applyAlignment="1">
      <alignment horizontal="center" vertical="center"/>
    </xf>
    <xf numFmtId="0" fontId="13" fillId="0"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6" fillId="0" borderId="0" xfId="0" applyFont="1" applyFill="1" applyBorder="1" applyAlignment="1" applyProtection="1">
      <alignment horizontal="justify" vertical="center" wrapText="1"/>
      <protection locked="0"/>
    </xf>
    <xf numFmtId="0" fontId="4" fillId="0" borderId="0" xfId="0" applyFont="1" applyFill="1"/>
    <xf numFmtId="0" fontId="9" fillId="6" borderId="16" xfId="0" applyFont="1" applyFill="1" applyBorder="1" applyAlignment="1">
      <alignment horizontal="justify" vertical="center" wrapText="1"/>
    </xf>
    <xf numFmtId="0" fontId="8" fillId="6" borderId="16" xfId="0" applyFont="1" applyFill="1" applyBorder="1" applyAlignment="1" applyProtection="1">
      <alignment horizontal="justify" vertical="center" wrapText="1"/>
      <protection locked="0"/>
    </xf>
    <xf numFmtId="0" fontId="8" fillId="6" borderId="16" xfId="0" applyFont="1" applyFill="1" applyBorder="1" applyAlignment="1">
      <alignment horizontal="justify" vertical="center" wrapText="1"/>
    </xf>
    <xf numFmtId="0" fontId="15" fillId="6" borderId="16" xfId="0" applyFont="1" applyFill="1" applyBorder="1" applyAlignment="1">
      <alignment horizontal="center" vertical="center" wrapText="1"/>
    </xf>
    <xf numFmtId="165" fontId="9" fillId="6" borderId="16" xfId="0" applyNumberFormat="1" applyFont="1" applyFill="1" applyBorder="1" applyAlignment="1">
      <alignment horizontal="center" vertical="center" wrapText="1"/>
    </xf>
    <xf numFmtId="166" fontId="8" fillId="6" borderId="16" xfId="0" applyNumberFormat="1" applyFont="1" applyFill="1" applyBorder="1" applyAlignment="1" applyProtection="1">
      <alignment horizontal="center" vertical="center" wrapText="1"/>
      <protection locked="0"/>
    </xf>
    <xf numFmtId="9" fontId="8" fillId="4" borderId="9" xfId="1"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7" fillId="0" borderId="7" xfId="0" applyFont="1" applyBorder="1" applyAlignment="1">
      <alignment horizontal="center"/>
    </xf>
    <xf numFmtId="0" fontId="0" fillId="0" borderId="1" xfId="0" applyBorder="1"/>
    <xf numFmtId="0" fontId="0" fillId="0" borderId="4" xfId="0" applyBorder="1"/>
    <xf numFmtId="0" fontId="0" fillId="0" borderId="7" xfId="0" applyBorder="1"/>
    <xf numFmtId="0" fontId="0" fillId="12" borderId="0" xfId="0" applyFill="1" applyBorder="1" applyAlignment="1">
      <alignment horizontal="center"/>
    </xf>
    <xf numFmtId="0" fontId="0" fillId="0" borderId="17" xfId="0" applyBorder="1"/>
    <xf numFmtId="0" fontId="0" fillId="12" borderId="9" xfId="0" applyFill="1" applyBorder="1" applyAlignment="1">
      <alignment horizontal="center"/>
    </xf>
    <xf numFmtId="0" fontId="0" fillId="12" borderId="18" xfId="0" applyFill="1" applyBorder="1" applyAlignment="1">
      <alignment horizontal="center"/>
    </xf>
    <xf numFmtId="0" fontId="0" fillId="14" borderId="4" xfId="0" applyFill="1" applyBorder="1"/>
    <xf numFmtId="0" fontId="0" fillId="14" borderId="9" xfId="0" applyFill="1" applyBorder="1"/>
    <xf numFmtId="0" fontId="30" fillId="4" borderId="9" xfId="0" applyFont="1" applyFill="1" applyBorder="1" applyAlignment="1" applyProtection="1">
      <alignment horizontal="left" vertical="center"/>
      <protection locked="0"/>
    </xf>
    <xf numFmtId="0" fontId="0" fillId="0" borderId="2" xfId="0" applyBorder="1" applyAlignment="1">
      <alignment horizontal="right"/>
    </xf>
    <xf numFmtId="17" fontId="8" fillId="4" borderId="0" xfId="0" applyNumberFormat="1" applyFont="1" applyFill="1" applyBorder="1" applyAlignment="1" applyProtection="1">
      <alignment horizontal="justify" vertical="center" wrapText="1"/>
      <protection locked="0"/>
    </xf>
    <xf numFmtId="49" fontId="8" fillId="6" borderId="9" xfId="0" applyNumberFormat="1" applyFont="1" applyFill="1" applyBorder="1" applyAlignment="1" applyProtection="1">
      <alignment horizontal="justify" vertical="center" wrapText="1"/>
      <protection locked="0"/>
    </xf>
    <xf numFmtId="49" fontId="8" fillId="6" borderId="9" xfId="0" applyNumberFormat="1" applyFont="1" applyFill="1" applyBorder="1" applyAlignment="1" applyProtection="1">
      <alignment horizontal="left" vertical="center" wrapText="1"/>
      <protection locked="0"/>
    </xf>
    <xf numFmtId="0" fontId="0" fillId="13" borderId="0" xfId="0" applyFill="1" applyAlignment="1">
      <alignment horizontal="center"/>
    </xf>
    <xf numFmtId="0" fontId="10" fillId="0" borderId="0" xfId="0" applyFont="1" applyFill="1" applyBorder="1" applyAlignment="1">
      <alignment horizontal="center"/>
    </xf>
    <xf numFmtId="0" fontId="0" fillId="12" borderId="9" xfId="0" applyFill="1" applyBorder="1" applyAlignment="1"/>
    <xf numFmtId="0" fontId="0" fillId="0" borderId="0" xfId="0" applyAlignment="1"/>
    <xf numFmtId="0" fontId="4" fillId="2" borderId="0" xfId="0" applyFont="1" applyFill="1" applyBorder="1" applyAlignment="1">
      <alignment vertical="center" wrapText="1"/>
    </xf>
    <xf numFmtId="0" fontId="24" fillId="2" borderId="0" xfId="0" applyFont="1" applyFill="1" applyBorder="1" applyAlignment="1">
      <alignment vertical="center" wrapText="1"/>
    </xf>
    <xf numFmtId="0" fontId="4" fillId="2" borderId="0" xfId="0" applyFont="1" applyFill="1" applyBorder="1"/>
    <xf numFmtId="0" fontId="0" fillId="2" borderId="0" xfId="0" applyFill="1" applyBorder="1"/>
    <xf numFmtId="9" fontId="4" fillId="2" borderId="0" xfId="0" applyNumberFormat="1" applyFont="1" applyFill="1" applyBorder="1"/>
    <xf numFmtId="0" fontId="25" fillId="2" borderId="0" xfId="0" applyFont="1" applyFill="1" applyBorder="1"/>
    <xf numFmtId="0" fontId="4" fillId="2" borderId="0" xfId="0" applyFont="1" applyFill="1" applyBorder="1" applyAlignment="1">
      <alignment wrapText="1"/>
    </xf>
    <xf numFmtId="0" fontId="26" fillId="2" borderId="0" xfId="0" applyFont="1" applyFill="1" applyBorder="1" applyAlignment="1" applyProtection="1">
      <alignment horizontal="justify" vertical="center" wrapText="1"/>
      <protection locked="0"/>
    </xf>
    <xf numFmtId="0" fontId="4" fillId="2" borderId="9" xfId="0" applyFont="1" applyFill="1" applyBorder="1" applyAlignment="1">
      <alignment vertical="center" wrapText="1"/>
    </xf>
    <xf numFmtId="0" fontId="8" fillId="8" borderId="16" xfId="0" applyFont="1" applyFill="1" applyBorder="1" applyAlignment="1">
      <alignment vertical="center" wrapText="1"/>
    </xf>
    <xf numFmtId="0" fontId="0" fillId="0" borderId="17" xfId="0" applyBorder="1" applyAlignment="1">
      <alignment vertical="center" wrapText="1"/>
    </xf>
    <xf numFmtId="9" fontId="8" fillId="2" borderId="9" xfId="1" applyFont="1" applyFill="1" applyBorder="1" applyAlignment="1">
      <alignment horizontal="justify" vertical="center" wrapText="1"/>
    </xf>
    <xf numFmtId="0" fontId="32" fillId="2" borderId="0" xfId="0" applyFont="1" applyFill="1" applyBorder="1"/>
    <xf numFmtId="0" fontId="31" fillId="0" borderId="0" xfId="0" applyFont="1"/>
    <xf numFmtId="0" fontId="31" fillId="0" borderId="0" xfId="0" applyFont="1" applyFill="1"/>
    <xf numFmtId="0" fontId="31" fillId="0" borderId="0" xfId="0" applyFont="1" applyAlignment="1"/>
    <xf numFmtId="0" fontId="31" fillId="0" borderId="9" xfId="0" applyFont="1" applyBorder="1"/>
    <xf numFmtId="0" fontId="31" fillId="13" borderId="0" xfId="0" applyFont="1" applyFill="1" applyAlignment="1">
      <alignment horizontal="center"/>
    </xf>
    <xf numFmtId="0" fontId="31" fillId="0" borderId="4" xfId="0" applyFont="1" applyBorder="1"/>
    <xf numFmtId="0" fontId="31" fillId="0" borderId="0" xfId="0" applyFont="1" applyBorder="1"/>
    <xf numFmtId="0" fontId="0" fillId="0" borderId="0" xfId="0" applyBorder="1" applyAlignment="1">
      <alignment horizontal="center"/>
    </xf>
    <xf numFmtId="0" fontId="0" fillId="0" borderId="0" xfId="0" applyFill="1" applyBorder="1" applyAlignment="1">
      <alignment horizontal="center"/>
    </xf>
    <xf numFmtId="9" fontId="9" fillId="4" borderId="9" xfId="1" applyFont="1" applyFill="1" applyBorder="1" applyAlignment="1">
      <alignment horizontal="center" vertical="center" wrapText="1"/>
    </xf>
    <xf numFmtId="0" fontId="8" fillId="6" borderId="9" xfId="0" applyFont="1" applyFill="1" applyBorder="1" applyAlignment="1" applyProtection="1">
      <alignment horizontal="center" vertical="center" wrapText="1"/>
      <protection locked="0"/>
    </xf>
    <xf numFmtId="0" fontId="0" fillId="0" borderId="20" xfId="0" applyFill="1" applyBorder="1"/>
    <xf numFmtId="0" fontId="0" fillId="15" borderId="17" xfId="0" applyFill="1" applyBorder="1"/>
    <xf numFmtId="0" fontId="0" fillId="15" borderId="9" xfId="0" applyFill="1" applyBorder="1"/>
    <xf numFmtId="0" fontId="0" fillId="15" borderId="0" xfId="0" applyFill="1" applyBorder="1"/>
    <xf numFmtId="0" fontId="31" fillId="15" borderId="9" xfId="0" applyFont="1" applyFill="1" applyBorder="1"/>
    <xf numFmtId="0" fontId="11" fillId="4" borderId="9" xfId="0" applyFont="1" applyFill="1" applyBorder="1" applyAlignment="1">
      <alignment horizontal="justify" vertical="center" wrapText="1"/>
    </xf>
    <xf numFmtId="0" fontId="11" fillId="6" borderId="9" xfId="0" applyFont="1" applyFill="1" applyBorder="1" applyAlignment="1">
      <alignment horizontal="justify" vertical="center" wrapText="1"/>
    </xf>
    <xf numFmtId="0" fontId="11" fillId="4" borderId="9" xfId="0" applyFont="1" applyFill="1" applyBorder="1" applyAlignment="1" applyProtection="1">
      <alignment horizontal="center" vertical="center"/>
      <protection locked="0"/>
    </xf>
    <xf numFmtId="0" fontId="11" fillId="4" borderId="9" xfId="0" applyFont="1" applyFill="1" applyBorder="1" applyAlignment="1" applyProtection="1">
      <alignment horizontal="left" vertical="center"/>
      <protection locked="0"/>
    </xf>
    <xf numFmtId="0" fontId="10" fillId="0" borderId="0" xfId="0" applyFont="1" applyFill="1" applyBorder="1" applyAlignment="1">
      <alignment horizontal="center"/>
    </xf>
    <xf numFmtId="0" fontId="8" fillId="0" borderId="0" xfId="0" applyFont="1" applyFill="1" applyAlignment="1">
      <alignment vertical="center" wrapText="1"/>
    </xf>
    <xf numFmtId="0" fontId="13" fillId="0" borderId="0" xfId="0" applyFont="1" applyAlignment="1">
      <alignment horizontal="center"/>
    </xf>
    <xf numFmtId="9" fontId="8" fillId="3" borderId="16" xfId="1" applyFont="1" applyFill="1" applyBorder="1" applyAlignment="1">
      <alignment horizontal="justify" vertical="center" wrapText="1"/>
    </xf>
    <xf numFmtId="9" fontId="8" fillId="3" borderId="17" xfId="1" applyFont="1" applyFill="1" applyBorder="1" applyAlignment="1">
      <alignment horizontal="justify" vertical="center" wrapText="1"/>
    </xf>
    <xf numFmtId="0" fontId="8" fillId="8" borderId="16" xfId="0" applyFont="1" applyFill="1" applyBorder="1" applyAlignment="1">
      <alignment horizontal="center" vertical="center" wrapText="1"/>
    </xf>
    <xf numFmtId="0" fontId="0" fillId="0" borderId="20" xfId="0" applyBorder="1" applyAlignment="1">
      <alignment horizontal="center" vertical="center" wrapText="1"/>
    </xf>
    <xf numFmtId="0" fontId="4" fillId="8"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17" fillId="0" borderId="7" xfId="0" applyFont="1" applyBorder="1" applyAlignment="1">
      <alignment horizontal="center"/>
    </xf>
  </cellXfs>
  <cellStyles count="5">
    <cellStyle name="Normal" xfId="0" builtinId="0"/>
    <cellStyle name="Normal 2" xfId="2"/>
    <cellStyle name="Normal 3" xfId="3"/>
    <cellStyle name="Normal 3 2" xfId="4"/>
    <cellStyle name="Porcentaje" xfId="1" builtinId="5"/>
  </cellStyles>
  <dxfs count="56">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bgColor rgb="FFFF9900"/>
        </patternFill>
      </fill>
    </dxf>
    <dxf>
      <fill>
        <patternFill>
          <bgColor rgb="FFFF9900"/>
        </patternFill>
      </fill>
    </dxf>
    <dxf>
      <fill>
        <patternFill>
          <bgColor rgb="FFFF9900"/>
        </patternFill>
      </fill>
    </dxf>
    <dxf>
      <fill>
        <patternFill>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bgColor theme="4" tint="-0.249977111117893"/>
        </patternFill>
      </fill>
    </dxf>
    <dxf>
      <fill>
        <patternFill>
          <bgColor theme="4" tint="-0.249977111117893"/>
        </patternFill>
      </fill>
    </dxf>
    <dxf>
      <fill>
        <patternFill patternType="solid">
          <bgColor theme="5"/>
        </patternFill>
      </fill>
    </dxf>
    <dxf>
      <fill>
        <patternFill patternType="solid">
          <bgColor theme="5"/>
        </patternFill>
      </fill>
    </dxf>
    <dxf>
      <fill>
        <patternFill patternType="solid">
          <bgColor theme="5"/>
        </patternFill>
      </fill>
    </dxf>
    <dxf>
      <fill>
        <patternFill>
          <bgColor theme="5"/>
        </patternFill>
      </fill>
    </dxf>
    <dxf>
      <fill>
        <patternFill patternType="solid">
          <bgColor theme="5"/>
        </patternFill>
      </fill>
    </dxf>
    <dxf>
      <fill>
        <patternFill patternType="solid">
          <bgColor theme="5"/>
        </patternFill>
      </fill>
    </dxf>
    <dxf>
      <fill>
        <patternFill patternType="solid">
          <bgColor theme="5"/>
        </patternFill>
      </fill>
    </dxf>
    <dxf>
      <fill>
        <patternFill patternType="solid">
          <bgColor theme="5"/>
        </patternFill>
      </fill>
    </dxf>
    <dxf>
      <fill>
        <patternFill patternType="solid">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patternType="solid">
          <bgColor theme="5"/>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009900"/>
      <color rgb="FF008000"/>
      <color rgb="FF339933"/>
      <color rgb="FFFF3399"/>
      <color rgb="FFFF9900"/>
      <color rgb="FFFF6600"/>
      <color rgb="FFF8C4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3769.014257060182" createdVersion="6" refreshedVersion="6" minRefreshableVersion="3" recordCount="48">
  <cacheSource type="worksheet">
    <worksheetSource ref="E5:U53" sheet="SGTO-PM-DIC-19"/>
  </cacheSource>
  <cacheFields count="16">
    <cacheField name="No. HALLAZGO o Numeral del Informe de la Auditoría o Visita" numFmtId="0">
      <sharedItems count="26">
        <s v="2.2.1.2.1"/>
        <s v="3.2.1"/>
        <s v="3.3.1 "/>
        <s v="3.3.2"/>
        <s v="4.2.1"/>
        <s v="3.1"/>
        <s v="3.4"/>
        <s v="3.1.3.10"/>
        <s v="3.3.1.1"/>
        <s v="3.3.1.2"/>
        <s v="3.3.1.3"/>
        <s v="3.3.2.1"/>
        <s v="3.3.3.1"/>
        <s v="3.3.3.2"/>
        <s v="3.1.1.1"/>
        <s v="3.1.1.2"/>
        <s v="3.1.3.2"/>
        <s v="3.1.3.3"/>
        <s v="3.1.2.2 "/>
        <s v="3.1.2.3 "/>
        <s v="3.1.2.4"/>
        <s v="3.1.3.1"/>
        <s v="3.1.2.1"/>
        <s v="3.2.2.1"/>
        <s v="3.2.2.2"/>
        <s v="3.2.2.3"/>
      </sharedItems>
    </cacheField>
    <cacheField name="CÓDIGO ACCIÓN" numFmtId="0">
      <sharedItems containsSemiMixedTypes="0" containsString="0" containsNumber="1" containsInteger="1" minValue="1" maxValue="6"/>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ANÁLISIS SEGUIMIENTO OCI -_x000a_Junio 30 de 2019" numFmtId="0">
      <sharedItems containsBlank="1" longText="1"/>
    </cacheField>
    <cacheField name="CUMPLIMIENTO a Junio 30 de 2019" numFmtId="0">
      <sharedItems containsMixedTypes="1" containsNumber="1" containsInteger="1" minValue="0" maxValue="100"/>
    </cacheField>
    <cacheField name="FECHA SEGUIMIENTO_x000a_Junio 30 de 2019" numFmtId="0">
      <sharedItems containsSemiMixedTypes="0" containsDate="1" containsString="0" containsMixedTypes="1" minDate="2019-06-30T00:00:00" maxDate="2019-07-01T00:00:00"/>
    </cacheField>
    <cacheField name="ANÁLISIS SEGUIMIENTO OCI -Septiembre 30 de 2019" numFmtId="0">
      <sharedItems containsBlank="1" longText="1"/>
    </cacheField>
    <cacheField name="CUMPLIMIENTO a septiembre 30 de 2019" numFmtId="0">
      <sharedItems containsString="0" containsBlank="1" containsNumber="1" containsInteger="1" minValue="0" maxValue="100"/>
    </cacheField>
    <cacheField name="ESTADO_x000a_Septiembre 30 de 2019" numFmtId="165">
      <sharedItems count="4">
        <s v="VENCIDA"/>
        <s v="CUMPLIDA"/>
        <s v="EN PROCESO-PENDIENTE CIERRE"/>
        <s v="EN PROCESO-EN TERMINOS"/>
      </sharedItems>
    </cacheField>
    <cacheField name="FECHA DE INICIO" numFmtId="0">
      <sharedItems containsDate="1" containsMixedTypes="1" minDate="2017-08-11T00:00:00" maxDate="2020-01-16T00:00:00"/>
    </cacheField>
    <cacheField name="FECHA DE TERMINACIÓN" numFmtId="0">
      <sharedItems containsDate="1" containsMixedTypes="1" minDate="2018-07-25T00:00:00" maxDate="2020-04-25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n v="3"/>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Efectuar el trámite de licenciamiento previo a las obras a realizar. "/>
    <s v="Trámite de licencia"/>
    <s v="Trámite radicado"/>
    <s v="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
    <n v="0"/>
    <d v="2019-06-30T00:00:00"/>
    <s v="Se remiten soportes de las acciones adelantadas institucional e interinstitucionalmente asociadas a la alternativa de la redistribución de parqueaderos, sin embargo entre los soportes remitidos, no se evidencia cumplimiento de la acción dado que continua dependiendo de un tercero para el logro de la acción planteada"/>
    <n v="0"/>
    <x v="0"/>
    <d v="2017-08-11T00:00:00"/>
    <d v="2018-07-25T00:00:00"/>
    <s v=" Subgerencia de Desarrollo de Proyectos"/>
  </r>
  <r>
    <x v="0"/>
    <n v="4"/>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Adelantar las obras conforme a lo establecido en la nueva licencia de construcción."/>
    <s v="Obras ejecutadas conforme a la nueva licencia tramitada"/>
    <s v="Obras ejecutadas conforme a la licencia /Obras a ejecutar según licencia de construcción"/>
    <m/>
    <n v="0"/>
    <d v="2019-06-30T00:00:00"/>
    <m/>
    <n v="0"/>
    <x v="0"/>
    <d v="2017-08-11T00:00:00"/>
    <d v="2018-07-25T00:00:00"/>
    <s v="Subgerencia de Desarrollo de Proyectos"/>
  </r>
  <r>
    <x v="1"/>
    <n v="1"/>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Implementar el formato &quot;FT-FP-02  Informe de Viabilidad Técnica, Financiera, Jurídica y Social&quot;, elaborado y avalado por los responsables de cada aspecto involucrado en la formulación de los proyectos, en el cual se incluyan todos  los componentes requeridos para su correcta ejecución futura."/>
    <s v="Viabilización de proyectos aprobadas por los responsables"/>
    <s v="No de proyectos en ejecución con viabilidad favorable"/>
    <s v="La Subgerencia de Gestión urbana socializó a grupo de gestión urbana mediante comité técnico del 28 de enero de 2018 el formato &quot;FT-FP-02  Informe de Viabilidad Técnica, Financiera, Jurídica y Social&quot;, elaborado y avalado por los responsables de cada aspecto. _x000a_Hallazgo con Incidencia Fiscal Cerrado. Radicado Contraloría 2-2018-07467 del 24/04/2018. Radicado ERU 20184200037532 del 25/04/2018. Se recomienda que el formato sea implementado en la formulación de los proyectos de la Empresa."/>
    <n v="100"/>
    <d v="2019-06-30T00:00:00"/>
    <m/>
    <m/>
    <x v="1"/>
    <d v="2018-01-23T00:00:00"/>
    <d v="2019-01-22T00:00:00"/>
    <s v="Subgerencia de Gestión Urbana, Subgerencia de Gestión Inmobiliaria, Subgerencia de Desarrollo de Proyectos, Subgerencia Jurídica, Oficina de Gestión Social"/>
  </r>
  <r>
    <x v="1"/>
    <n v="2"/>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Implementar de manera oficial la disposición de no iniciar obras, hasta tanto no se cuente con la debida LICENCIA, correspondientes a cada uno de los proyectos formulados a ejecutar."/>
    <s v="Licencias aprobadas"/>
    <s v="No. de proyectos en ejecución licenciados "/>
    <s v="Se observó la evidencia del otorgamiento de la Licencia de Urbanización para la Etapa 1 de la unidad de gestión 2. Se recomienda que si existe otro proyecto licenciado, anexar los soportes respectivos.                                                                        _x000a_Hallazgo con Incidencia Fiscal Cerrado. Radicado Contraloría 2-2018-07467 del 24/04/2018. Radicado ERU 20184200037532 del 25/04/2018. "/>
    <n v="100"/>
    <d v="2019-06-30T00:00:00"/>
    <m/>
    <m/>
    <x v="1"/>
    <d v="2018-01-23T00:00:00"/>
    <d v="2019-01-22T00:00:00"/>
    <s v="Subgerencia de Gestión Urbana, Subgerencia de Desarrollo de Proyectos"/>
  </r>
  <r>
    <x v="1"/>
    <n v="3"/>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Ejecutar actividades relacionadas con el predio (Restitución del predio al DADEP y exclusión del proyecto del Convenio 268 de 2014)"/>
    <s v="Entrega terrenos DADEP          _x000a__x000a_Exclusión del predio"/>
    <s v="Acciones ejecutadas/Acciones programadas"/>
    <s v="Por medio del radicado 20195000001043 del 17 de  enero de 2019, la Subgerencia de Desarrollo de Proyectos remitió informe con las gestiones realizadas para la acción No 3.   Hallazgo con Incidencia Fiscal Cerrado. Radicado Contraloría 2-2018-07467 del 24/04/2018. Radicado ERU 20184200037532 del 25/04/2018.  Se observa que se han realizado gestiones para la acción.  Sin embargo, no se evidencia soportes  ni avances sobre la restitución del predio al Dadep ni la exclusión del proyecto del convenio. Acción vencida. La Subgerencia de Desarrollo de Proyectos informó mediante correo electrónico que: &quot;En el proceso de formulación del DTS, radicado ante la Secretaría Distrital de Planeación - SDP el 7 de junio de 2019, se planteó la modificación del ámbito incorporando el predio de La Estación al proyecto de la Alameda Entreparques. Dicho DTS está en fase de observaciones por parte de la Secretaría Distrital de Planeación, quien aprobará o no su viabilidad&quot;. "/>
    <n v="70"/>
    <d v="2019-06-30T00:00:00"/>
    <s v="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evidencia acciones y gestiones realizadas, sin embargo, no se evidencia soportes  ni avances sobre la restitución del predio al DADEP ni la exclusión del proyecto del convenio.  Acción vencida.     _x000a_"/>
    <n v="70"/>
    <x v="0"/>
    <d v="2018-01-23T00:00:00"/>
    <d v="2019-01-22T00:00:00"/>
    <s v="Subgerencia de Desarrollo de Proyectos, "/>
  </r>
  <r>
    <x v="2"/>
    <n v="1"/>
    <s v="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
    <s v="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
    <s v="Adelantar las gestiones orientadas a vincular uno o varios promotores que desarrollen y comercialicen el proyecto para la vigencia del plan de mejoramiento"/>
    <s v="Consecución promotor"/>
    <s v="Actividades ejecutadas del cronograma / Actividades programadas"/>
    <s v="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quot;Seleccionar el Fideicomitente Desarrollador Privado que se vinculará al Patrimonio Autónomo FC- Subordinado 464.&quot; Acción vencida."/>
    <n v="90"/>
    <d v="2019-06-30T00:00:00"/>
    <s v="El 27/09/2019 se suscribió Otrosí  No. 1 al Contrato de Fiducia - PAFC-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n v="100"/>
    <x v="1"/>
    <d v="2018-01-23T00:00:00"/>
    <d v="2019-01-22T00:00:00"/>
    <s v="Subgerencia de Desarrollo de Proyectos, "/>
  </r>
  <r>
    <x v="2"/>
    <n v="2"/>
    <s v="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
    <s v="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
    <s v="Ejecutar las acciones necesarias para hacer entrega de las obras a las entidades encargadas"/>
    <s v="Ejecución cronograma"/>
    <s v="Actividades ejecutadas del cronograma / Actividades programadas"/>
    <s v="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Acción vencida."/>
    <n v="90"/>
    <d v="2019-06-30T00:00:00"/>
    <s v="La Subgerencia de Proyectos remite acta con fecha de 19 de julio de 2019, mediante la cual evidencia reunion con la ETB con el fin de revisar asunto relacionados con la liquidacion del convenio CST 12-2006 y revisión de recibo de obras Av Usminia. Pese a lo anterior no se evidencia soporte documental que evidencie la entrega de obras "/>
    <n v="90"/>
    <x v="2"/>
    <d v="2018-01-23T00:00:00"/>
    <d v="2019-01-22T00:00:00"/>
    <s v="Subgerencia de Desarrollo de Proyectos"/>
  </r>
  <r>
    <x v="3"/>
    <n v="1"/>
    <s v="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
    <s v="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
    <s v="Adelantar las gestiones orientadas a vincular uno o varios promotores que desarrollen y comercialicen el proyecto para la vigencia del plan de mejoramiento"/>
    <s v="Consecución promotor"/>
    <s v="Actividades ejecutadas del cronograma / Actividades programadas"/>
    <s v="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quot;Seleccionar el Fideicomitente Desarrollador Privado que se vinculará al Patrimonio Autónomo FC- Subordinado 464.&quot; Acción vencida."/>
    <n v="90"/>
    <d v="2019-06-30T00:00:00"/>
    <s v="El 27/09/2019 se suscribió Otrosí  No. 1 al Contrato de Fiducia - PA FC - 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n v="100"/>
    <x v="1"/>
    <d v="2018-01-23T00:00:00"/>
    <d v="2019-01-22T00:00:00"/>
    <s v="Subgerencia de Desarrollo de Proyectos, "/>
  </r>
  <r>
    <x v="3"/>
    <n v="2"/>
    <s v="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
    <s v="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
    <s v="Ejecutar las acciones necesarias para hacer entrega de las obras a las entidades encargadas"/>
    <s v="Ejecución cronograma"/>
    <s v="Actividades ejecutadas del cronograma / Actividades programadas"/>
    <s v="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Acción vencida."/>
    <n v="90"/>
    <d v="2019-06-30T00:00:00"/>
    <s v="La Subgerencia de Proyectos remite acta con fecha de 19 de julio de 2019, mediante la cual evidencia reunion con la ETB con el fin de revisar asunto relacionados con la liquidacion del convenio CST 12-2006 y revisión de recibo de obras Av Usminia. Pese a lo anterior no se evidencia soporte documental que evidencie la entrega de obras "/>
    <n v="90"/>
    <x v="2"/>
    <d v="2018-01-23T00:00:00"/>
    <d v="2019-01-22T00:00:00"/>
    <s v="Subgerencia de Desarrollo de Proyectos"/>
  </r>
  <r>
    <x v="4"/>
    <n v="1"/>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ejecución de las obras que se describen en las licencias de construcción, la Empresa deberá garantizar que las mismas sean concordantes con las obligaciones que deriven para las partes en el contrato de fiducia que se suscriba para tal fin."/>
    <s v="Licencia de Construcción vs Contrato"/>
    <s v="Descripción de obras en licencia de construcción &lt;= obligaciones del constructor o desarrollador"/>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dicho hallazgo, dado que el Informe que originó dicho hallazgo se radicó el 24 de mayo de 2018 (no es factible superar el año de vigencia para la ejecución de estas acciones cuando se reporta el Plan de Mejoramiento). Sin embargo, se evidenció que  han tramitado las licencias de los contratos de obra adelantados y suscritos por la empresa, tales como: Manzanas 22 AB, 57, 65 y 66."/>
    <n v="100"/>
    <d v="2019-06-30T00:00:00"/>
    <s v="Remite Resolucion Res 11001-3-19-0881 (Jun272019) PP3Q UG1 Curaduria Urbana No.3. Fecha Ejecutaría 27 Junio de 2019"/>
    <n v="100"/>
    <x v="1"/>
    <d v="2018-06-30T00:00:00"/>
    <d v="2019-05-23T00:00:00"/>
    <s v="Subgerencia de Desarrollo de Proyectos_x000a_Dirección de Gestión Contractual"/>
  </r>
  <r>
    <x v="4"/>
    <n v="2"/>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Considerando lo previsto en el parágrafo de la Cláusula Décima Segunda del otrosí integral No. 3, “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 deberá suscribirse para dar validez a lo manifestado en los comités, el correspondiente documento modificatorio."/>
    <s v="Documento Modificatorio"/>
    <s v="Otrosíes"/>
    <s v=" 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se suscribieron actas de los diferentes comités fiduciarios realizados en las vigencias 2018 y 2019."/>
    <n v="100"/>
    <d v="2019-06-30T00:00:00"/>
    <s v="Remite actas de Comite al contrato de Fiducia"/>
    <n v="100"/>
    <x v="1"/>
    <d v="2018-06-30T00:00:00"/>
    <d v="2019-05-23T00:00:00"/>
    <s v="Subgerencia de Desarrollo de Proyectos_x000a_Dirección de Gestión Contractual"/>
  </r>
  <r>
    <x v="4"/>
    <n v="3"/>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vinculación de terceros a través de procesos de contratación derivada del fideicomiso constituido, se deberá dar cumplimiento a lo dispuesto en el manual de contratación, frente al procedimiento de aprobación del contratista a vincular al proyecto."/>
    <s v="Vinculación de Terceros"/>
    <s v="Vinculación de terceros = aprobaciones de comité fiduciario."/>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han adelantado  procesos de contratación para la vinculación de terceros."/>
    <n v="100"/>
    <d v="2019-06-30T00:00:00"/>
    <s v="Remite contrato de demolicion No.10 y ocntrato de interventoria"/>
    <n v="100"/>
    <x v="1"/>
    <d v="2018-06-30T00:00:00"/>
    <d v="2019-05-23T00:00:00"/>
    <s v="Subgerencia de Desarrollo de Proyectos_x000a_Dirección de Gestión Contractual"/>
  </r>
  <r>
    <x v="4"/>
    <n v="4"/>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
    <s v="Práctica de auditorias"/>
    <s v="Comunicaciones del supervisor = Auditoria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la Oficina de Control Interno realizó una auditoria de Encargos Fiduciarios radicado 20181100027083 del 23/08/2018. Así mismo, se realizó una reiteración a las recomendaciones efectuadas al informe de auditoria el 26/11/2018 mediante comunicado 20181100037345"/>
    <n v="100"/>
    <d v="2019-09-30T00:00:00"/>
    <m/>
    <n v="100"/>
    <x v="1"/>
    <d v="2018-06-30T00:00:00"/>
    <d v="2019-05-23T00:00:00"/>
    <s v="Dependerá del supervisor de cada uno de los contratos de fiducia constitutivos de los patrimonios autónomos subordinados"/>
  </r>
  <r>
    <x v="4"/>
    <n v="5"/>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realización de los proyectos, se requerirá la constitución de las pólizas a que haya lugar según los plazos y condiciones previstas en la Ley."/>
    <s v="Constitución de Garantías"/>
    <s v="Póliza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han solicitado y suscrito las pólizas correspondientes de conformidad con los plazos y condiciones previstas en la Ley para los proyectos a cargo de la empresa."/>
    <n v="100"/>
    <d v="2019-06-30T00:00:00"/>
    <s v="Remite Póliza de los Contratos  No.10 de 2019 y No. 11 de 2019"/>
    <n v="100"/>
    <x v="1"/>
    <d v="2018-06-30T00:00:00"/>
    <d v="2019-05-23T00:00:00"/>
    <s v="Subgerencia de Desarrollo de Proyectos_x000a_Dirección de Gestión Contractual"/>
  </r>
  <r>
    <x v="4"/>
    <n v="6"/>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En materia contractual, frente a la publicidad de los actos, se adelantará la publicación de los contratos que vinculen a la Empresa o que se relacionen con la ejecución de recursos públicos."/>
    <s v="Principio de Publicidad"/>
    <s v="Contratos=Publicación en Secop"/>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se encuentran publicados tanto en la página web del Secop y de la empresa, los procesos relacionados con recursos públicos, en especial los de régimen especial. "/>
    <n v="100"/>
    <d v="2019-09-30T00:00:00"/>
    <s v="Publicacion en SECOP de Contratos  No.10 de 2019 y No. 11 de 2019"/>
    <n v="100"/>
    <x v="1"/>
    <d v="2018-06-30T00:00:00"/>
    <d v="2019-05-23T00:00:00"/>
    <s v="Subgerencia de Desarrollo de Proyectos_x000a_Dirección de Gestión Contractual"/>
  </r>
  <r>
    <x v="5"/>
    <n v="1"/>
    <s v="Hallazgo Administrativo por incumplimiento al principio de publicidad, al no publicar oportunamente en el SECOP la totalidad de la información relacionada con el contrato de arrendamiento 019 de 2017  "/>
    <s v="Debilidad en los controles implementados para verificar que se efectúen la totalidad de las publicaciones en el Secop  "/>
    <s v="Incorporar en el módulo de contratación del sistema JSP7 un  campo para ingresar  el número de constancia de la publicación en la plataforma SECOP"/>
    <s v="Campo incorporado en el sistema JSP7"/>
    <s v="Campo incorporado en el sistema JSP7"/>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soportes  de la incorporación del campo con el  # de constancia del secop."/>
    <n v="100"/>
    <d v="2019-06-30T00:00:00"/>
    <m/>
    <n v="100"/>
    <x v="1"/>
    <d v="2018-07-23T00:00:00"/>
    <d v="2019-07-05T00:00:00"/>
    <s v="Dirección de Gestión Contractual "/>
  </r>
  <r>
    <x v="6"/>
    <n v="1"/>
    <s v="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
    <s v="Falta de aplicación de lineamientos archivísticos y de organización documental._x000a_Aumento en la generación de documentos._x000a_Debilidades en la planeación de actividades tendientes a la formación en administración de expedientes documentales."/>
    <s v="Organizar, digitalizar, centralizar y administrar el Archivo de Gestión de la Dirección de Gestión Contractual de la Empresa de Renovación y Desarrollo Urbano de Bogotá. D.C._x000a_"/>
    <s v="Metros lineales organizados"/>
    <s v="Metros lineales organizados / metros lineales  programado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que en el  informe del Archivo de Gestión CAD, información de los metros lineales intervenidos y que corresponden a la Dirección de Gestión Contractual. "/>
    <s v="Pendiente de verificar"/>
    <d v="2019-06-30T00:00:00"/>
    <s v="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ciembre de 2018, estos 28,9 metros lineales fueron establecidos como meta de organizacion de la Dirección de Gestión Contractual."/>
    <n v="100"/>
    <x v="1"/>
    <d v="2018-07-23T00:00:00"/>
    <d v="2019-06-30T00:00:00"/>
    <s v="Subgerencia de Gestión Corporativa "/>
  </r>
  <r>
    <x v="7"/>
    <n v="1"/>
    <s v="3.1.3.10. Hallazgo Administrativo con presunta incidencia disciplinaria por el no cumplimiento de la finalidad del convenio de asociación, que corresponde a aunar esfuerzos que conlleven al desarrollo del predio denominado Usme 2- IDIPRON. "/>
    <s v="No se estimaron adecuadamente los riesgos previsibles desde el punto de vista técnico y financiero para la viabilizacion del proyecto  Usme 2- IDIPRON."/>
    <s v="Circular  sobre los riesgos previsibles al momento de la viabilización de los proyectos, conforme la normatividad vigente que incluya una matriz tipo de riesgos previsibles por cada modalidad de contratación."/>
    <s v="Circular"/>
    <s v="Circular socializada/circular proyectada"/>
    <s v="Se evidenció que realizó y socializó una  circular sobre los riesgos  previsibles que incluyó una matriz de riesgos por cada modalidad de contratación. Se recomienda que la matriz sea implementada."/>
    <n v="100"/>
    <d v="2019-06-30T00:00:00"/>
    <m/>
    <n v="100"/>
    <x v="1"/>
    <d v="2018-08-02T00:00:00"/>
    <d v="2019-03-02T00:00:00"/>
    <s v="Subgerencia Jurídica"/>
  </r>
  <r>
    <x v="8"/>
    <n v="1"/>
    <s v=" Hallazgo administrativo con incidencia fiscal en cuantía de $400.000.000, y presunta incidencia disciplinaria, por contratar y pagar los diseños del Proyecto Inmobiliario La Estación, sin tener en cuenta los efectos de la suspensión del Decreto Distrital 364 de 2013 dispuesta por el Consejo de Estado, por lo cual finalmente ese proyecto no se materializó"/>
    <s v="Debilidad en el planteamiento de la matriz de riesgos asociados al planteamiento del Proyecto La Estación."/>
    <s v="Establecer una matriz de riesgos detallada y ajustada a la naturaleza y actividades programadas para cada Proyecto que contemple todos los aspectos: legal, técnico, financiero, social y de norma urbana."/>
    <s v="Matriz de Riesgos asociada al Proyecto"/>
    <s v="Número de matriz riesgos elaboradas / número de proyectos iniciados a partir del plan de mejora"/>
    <s v="Se evidenció que se realizaron matrices  de riesgos para los proyectos de UG1, proyecto Bronx, Distrito Creativo y San Bernardo. Así mismo,  está definiendo una metodología de la gestión de riesgos estipulando y determinando los riesgos que pueden afectar los proyectos. Igualmente,  se está adelantando la estructuración del proceso Dirección, Gestión y Seguimiento de Proyectos, en la cual se incluya un documento que explique la  estructuración de proyectos integrales de renovación urbana."/>
    <n v="50"/>
    <n v="43646"/>
    <s v="La Subgerencia de Desarrollo de Proyectos remite matriz de riesgo en archivo denominada MATRIZ DE RIESGO DP_PROCESO_19-4-9425148_01002473_60497470.xls_x000a_Se desarrolló la metodología de Gestion de Riesgos que puedan afectar los Proyectos."/>
    <n v="100"/>
    <x v="1"/>
    <s v="2019/01/10"/>
    <s v="2019/12/24"/>
    <s v="Subgerencia de Proyectos - Subgerencia de Gestión Urbana - Subgerencia de Planeación  "/>
  </r>
  <r>
    <x v="9"/>
    <n v="1"/>
    <s v="Hallazgo administrativo con incidencia fiscal por valor de $701.082.592, y presunta incidencia disciplinaria, por el deterioro que presenta el Parque Zonal La Estación, ante la deficiente administración por parte de la ERU"/>
    <s v="Deterioro natural del Parque Zonal La Estación."/>
    <s v="Oficiar al DADEP (como beneficiario de la póliza NB-100070326), trasladando el hallazgo realizado por la Contraloría de Bogotá D.C. relacionado con el deterioro del Parque para que dicha Entidad adelante las acciones a que haya lugar."/>
    <s v="Oficiar al DADEP el traslado del hallazgo de la Contraloría de Bogotá D.C."/>
    <s v="Oficio debidamente radicado en el DADEP dando traslado del hallazgo de la Contraloría"/>
    <s v="Se evidenció que mediante comunicación 20195000044381 del 28/05/2019, se oficializó al DADEP el traslado del hallazgo de la Contraloría. Recibido por el DADEP el 30 de mayo de 2019, mediante el radicado 2019-400-011666-2"/>
    <n v="100"/>
    <d v="2019-06-30T00:00:00"/>
    <m/>
    <n v="100"/>
    <x v="1"/>
    <s v="2019/01/10"/>
    <s v="2019/07/14"/>
    <s v="Subgerencia de Desarrollo del Proyectos - Subgerencia Jurídica "/>
  </r>
  <r>
    <x v="10"/>
    <n v="1"/>
    <s v="Hallazgo administrativo con presunta incidencia disciplinaria, por cuanto no se ha gestionado eficaz y oportunamente la definición y liquidación del Proyecto denominado La Estación"/>
    <s v="El Proyecto La Estación no se ha desarrollado completamente en consideración que para el &quot;área restante&quot; del predio el uso y la edificabilidad deben modificarse"/>
    <s v="Incluir en el perímetro del Proyecto Alameda Entre parques el predio &quot;La Estación&quot; y formular instrumento de planeamiento para radicación y revisión por parte de SDP"/>
    <s v="Radicación formulación  del instrumento intermedio ante la SDP"/>
    <s v="Formulación radicada ante la SDP"/>
    <s v="Se evidenció  que el 7 de junio de 2019  mediante radicado 20192000050911.se realizó la radicación de la formulación  del instrumento intermedio ante la SDP."/>
    <n v="100"/>
    <d v="2019-06-30T00:00:00"/>
    <m/>
    <n v="100"/>
    <x v="1"/>
    <s v="2019/01/10"/>
    <s v="2019/12/24"/>
    <s v="Gerente del Proyecto -Subgerencia de Desarrollo del Proyectos - Subgerencia de Gestión Urbana   "/>
  </r>
  <r>
    <x v="11"/>
    <n v="1"/>
    <s v="Hallazgo administrativo por vulnerar el principio de planeación al no gestionar, liderar, promover, coordinar en debida forma las actuaciones urbanas integrales para la recuperación y transformación del sector San Bernardo durante seis (6) años; y por celebrar un contrato de fiducia de administración de pagos para ejecutar el proyecto San Bernardo sin tener aprobado el Plan Parcial que permita la ejecución del mismo. "/>
    <s v="No contar con un procedimiento documentado transversal de ciclo de proyectos (etapas) actualizado y divulgado, que permita: i). evidenciar y documentar las actividades de gestión, coordinación y promoción realizadas en los proyectos integrales de renovación urbana de la ERU en cada etapa del ciclo de los proyectos, ii) definir cómo se documentan los ajustes de los proyectos, iii) el momento en el que se deben medir los resultados de los proyectos, iv) Definir los prerrequisitos si existen."/>
    <s v="Establecer y divulgar un procedimiento documentado que permita explicar de manera clara el ciclo de estructuración de proyectos integrales de renovación urbana."/>
    <s v="Procedimiento establecido"/>
    <s v="Procedimiento establecido y divulgado"/>
    <s v="Se observa que se encuentra en proceso de elaboración una guía en la cual se detalla el ciclo de estructuración de los proyectos."/>
    <n v="50"/>
    <d v="2019-06-30T00:00:00"/>
    <s v="La subgerencia de Planeación y Administración de proyectos remite evidencia del acta de sesion de trabajo llevada a cabo con el fin de revisar la metodología de la guía de gestión de proyectos y seguimiento a los proyectos, como resultado se aprueba la propuesta de guía presentada por parte de los asistentes. Remite propuesta de guía de gestión de proyectos pero aun no evidencia la oficialidad de la misma_x000a_"/>
    <n v="60"/>
    <x v="3"/>
    <s v="2019/01/10"/>
    <s v="2019/12/24"/>
    <s v="Subgerencia de Planeación y Administración de Proyectos"/>
  </r>
  <r>
    <x v="12"/>
    <n v="1"/>
    <s v="Hallazgo administrativo por no publicar adecuadamente los documentos del proceso de contratación en el Sistema Electrónico para la Contratación Pública  SECOP "/>
    <s v="Los documentos a cargo de los supervisores no eran oportunamente enviados al área. Por lo anterior, no eran oportunamente publicados o se remitían directamente al expediente contractual sin la debida publicación."/>
    <s v="Elaborar y socializar un comunicado semestral sobre el deber de remitir de manera oportuna y pertinente, la documentación relacionada con la ejecución de los contratos aclarando el cambio de plataforma de Secop I a Secop II."/>
    <s v="Comunicación elaborada y socializada"/>
    <s v="Comunicación elaborada y socializada / Nro. semestres período de la acción"/>
    <s v="Se evidenció que se elaboró y socializó comunicación el 26/03/2019 y 06/06/2019."/>
    <n v="67"/>
    <d v="2019-06-30T00:00:00"/>
    <s v="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n v="75"/>
    <x v="3"/>
    <s v="2019/01/10"/>
    <s v="2019/12/24"/>
    <s v="Dirección Contractual"/>
  </r>
  <r>
    <x v="13"/>
    <n v="1"/>
    <s v="Hallazgo administrativo, por no elaborar el análisis del sector en los contratos de prestación de servicios profesionales"/>
    <s v="El formato de estudios previos para la contratación directa - contratos de prestación de servicios, no incluía el título de análisis de sector."/>
    <s v="Incluir en el formato de estudios previos- contratación directa la importancia de realizar un análisis del sector."/>
    <s v="Formato ajustado"/>
    <s v="Formato ajustado"/>
    <s v="Se  evidenció que se ajustó formato, el cual se encuentra publicado en la ERUNET. "/>
    <n v="100"/>
    <d v="2019-06-30T00:00:00"/>
    <m/>
    <n v="100"/>
    <x v="1"/>
    <s v="2019/01/10"/>
    <s v="2019/06/09"/>
    <s v="Dirección Contractual"/>
  </r>
  <r>
    <x v="14"/>
    <n v="1"/>
    <s v="Hallazgo administrativo, por inconsistencias en la rendición de la cuenta frente a indicadores de gestión"/>
    <s v="No se realizó una verificación adicional de la información consignada  por el funcionario responsable de la Subgerencia de Planeación y Administración de Proyectos en el formato CB 0404 de la cuenta anual 2018, antes de su transmisión en el SIVICOF."/>
    <s v="Revisar y aprobar  a través de  visto bueno (Nombre, firma y fecha) del Subgerente de Planeación y Administración de Proyectos, de la información consignada en el formato CB 0404 de la cuenta anual, antes de ser remitido a la Oficina Asesora de Control Interno para su transmisión."/>
    <s v="Formato revisado y aprobado"/>
    <s v="Formato revisado y aprobado  "/>
    <s v="La cuenta anual, se presenta en el mes de febrero de 2020. Acción finaliza en febrero de 2020. "/>
    <n v="0"/>
    <d v="2019-06-30T00:00:00"/>
    <s v="La Acción finaliza en el 2020"/>
    <n v="0"/>
    <x v="3"/>
    <d v="2020-01-15T00:00:00"/>
    <d v="2020-02-28T00:00:00"/>
    <s v="Subgerencia de Planeación y Administración de Proyectos"/>
  </r>
  <r>
    <x v="15"/>
    <n v="1"/>
    <s v="Hallazgo administrativo, por inconsistencias en información registrada y suministrada por la ERU"/>
    <s v="Error de digitación en el diligenciamiento del formato diseñado por la Contraloría Distrital para solicitar la información de  los contratos asociados a las metas establecidas en el proyecto de inversión No. 83."/>
    <s v="Generar un reporte mensual en el cual se relacionen los contratos suscritos y su asociación a cada una de las metas por proyecto de inversión."/>
    <s v="Número de reportes generados"/>
    <s v="Número de reportes mensuales generados "/>
    <s v="Se evidenció que se han generado tres (3) reportes."/>
    <n v="33"/>
    <d v="2019-06-30T00:00:00"/>
    <s v="Remite archivo en excel, lo cual permite evidenciar que han generado el informe respectivamente de los meses de agosto y septiembre, denominados: Seguimiento PC Metas Inversión Agosto.xls y Seguimiento PC Metas Inversión Septiembre.xls. Acumala 5 Infomes"/>
    <n v="66"/>
    <x v="3"/>
    <d v="2019-05-10T00:00:00"/>
    <d v="2020-01-10T00:00:00"/>
    <s v="Subgerencia de Planeación y Administración de Proyectos"/>
  </r>
  <r>
    <x v="16"/>
    <n v="1"/>
    <s v="Hallazgo administrativo con presunta incidencia disciplinaria, por inconsistencias en la verificación de los requisitos de ejecución del Contrato 244 de 2018"/>
    <s v="Para la ejecución del contrato 244 de 2018 de Seguros se requirió la aprobación de la garantía, circunstancia que no se dio en el plazo establecido. "/>
    <s v="Elaborar y socializar un instructivo que permita identificar la modalidad en la que es obligatorio exigir garantías. "/>
    <s v="Instructivo elaborado y socializado"/>
    <s v="Instructivo socializado e incluido en Erunet-MIPG "/>
    <s v="Se evidenció que se elaboró el instructivo para la Aprobación de Garantías Según el Régimen de Contratación. Falta la socialización. "/>
    <n v="50"/>
    <d v="2019-06-30T00:00:00"/>
    <s v="La Dirección de Gestión Contractual evidencio la elaboración del instructivo el cual esta debidamente cargado y publicado en MIPG y socializado a  traves del correo electrónico de la Oficina de Comunicaciones del 13 de agosto de 2019"/>
    <n v="100"/>
    <x v="1"/>
    <d v="2019-04-25T00:00:00"/>
    <d v="2019-11-30T00:00:00"/>
    <s v="Dirección de Gestión Contractual"/>
  </r>
  <r>
    <x v="17"/>
    <n v="1"/>
    <s v="Hallazgo administrativo, por inconsistencias en la aprobación del anexo modificatorio de la garantía del Contrato 166 de 2018"/>
    <s v="Aprobación incorrecta del anexo modificatorio de una póliza en el contrato 166 de 2018."/>
    <s v="Capacitación Interna en la Dirección de Gestión Contractual sobre aprobación de garantías que permitan amparar el cumplimiento del contrato. "/>
    <s v="Capacitaciones efectuadas"/>
    <s v="Capacitaciones realizadas "/>
    <s v="Se evidenció que se realizó una capacitación el 13/06/2019 en la DGC. "/>
    <n v="50"/>
    <d v="2019-06-30T00:00:00"/>
    <s v="La Acción finaliza en el 2020"/>
    <n v="50"/>
    <x v="3"/>
    <d v="2019-04-25T00:00:00"/>
    <d v="2020-04-24T00:00:00"/>
    <s v="Dirección de Gestión Contractual"/>
  </r>
  <r>
    <x v="18"/>
    <n v="1"/>
    <s v="Hallazgo administrativo, por no materializar la decisión de fondo respecto del recaudo por valor de $I0. 699.382, generado con ocasión de consignaciones de  noviembre y diciembre de 2016, así como de enero de 2017"/>
    <s v="Falta de acciones pertinentes para una solución de fondo en la identificación de los recursos. "/>
    <s v="Elaborar concepto que defina la situación jurídica de las promesas de compraventa suscritas con los ocupantes de los predios de mayor extensión que conforman el asentamiento informal denominado “Brisas del Tintal”"/>
    <s v="Concepto jurídico"/>
    <s v="Concepto jurídico"/>
    <s v="Se cuenta con un  concepto de una Empresa de Abogados. Pendiente  reunión con Subgerencia de Gestión Corporativa "/>
    <n v="50"/>
    <d v="2019-06-30T00:00:00"/>
    <s v="Se realizaron reuniones con la subgerencia jurídica (23/02/2019, 22/05/2019, 26/07/2019) y de acuerdo a lo registrado en las dos actas de reunion sostenidas con la subgerencia Juridica se establecieron los siguientes compromisos los cuales haran parte del plan de accion a desarrollar:_x000a_1. Cálculo de los intereses generados por todas las consignaciones recibidas desde la vigencia 2015, ajustándolo mes a mes hasta el dia del reintegro a los terceros. _x000a_2. Elaboracion de procedimiento que contenga el paso a paso de la devolución de los dineros recaudados._x000a_Este numeral se da por terminado ya que el procedimiento se encuentra debidamente publicado en la ERUNET. (Procedimiento Devolución de Recursos a Terceros - PD-20 V1 del 26-08-2019)_x000a_Actualmente se cuenta con el primer documento del Plan de Acción - Efectos Financieros de Recursos, en el cual se describen las actividades para desarrollar los numerales 1 y 2 anteriormente descritos._x000a_No se evidencia concepto que soporte el procedimiento"/>
    <n v="80"/>
    <x v="2"/>
    <d v="2019-05-30T00:00:00"/>
    <d v="2019-09-30T00:00:00"/>
    <s v="Subgerencia Jurídica"/>
  </r>
  <r>
    <x v="18"/>
    <n v="2"/>
    <s v="Hallazgo administrativo, por no materializar la decisión de fondo respecto del recaudo por valor de $I0. 699.382, generado con ocasión de consignaciones de  noviembre y diciembre de 2016, así como de enero de 2017"/>
    <s v="Falta de acciones pertinentes para una solución de fondo en la identificación de los recursos. "/>
    <s v="Elaborar un  plan de acción (incluido cronograma) para  reconocer los efectos financieros de los recursos, con base en el informe o concepto emitido por la Subgerencia Jurídica."/>
    <s v="Plan de Acción con su respectivo cronograma"/>
    <s v="Plan de acción "/>
    <s v="Actividad en proceso. Se reportó un avance. No obstante no se evidenciaron soportes."/>
    <n v="0"/>
    <d v="2019-06-30T00:00:00"/>
    <s v="Reporta PLAN DE ACCIÓN_x000a_EFECTOS FINANCIEROS DE RECURSOS_x000a_“BRISAS DEL TINTAL”, a nivel de propuesta pero no se evidencia diliengenciamiento y oficialidad de la misma,. Actividad en Proceso "/>
    <n v="60"/>
    <x v="3"/>
    <d v="2019-10-01T00:00:00"/>
    <d v="2019-11-30T00:00:00"/>
    <s v="Subgerencia de Gestión Corporativa "/>
  </r>
  <r>
    <x v="19"/>
    <n v="1"/>
    <s v="3.1.2.3. Hallazgo administrativo, por sobrestimación y subestimación en la depreciación acumulada de propiedades, planta y equipo y amortización de intangibles"/>
    <s v="Falta de controles en materia de depreciación acumulada de propiedades planta y equipo"/>
    <s v="Realizar ajuste en el sistema JSP7 en el módulo de inventarios una vez identificadas las diferencias encontradas en el proceso de depreciación de cada uno de los bienes."/>
    <s v="Reporte generado que reflejen los ajustes realizados"/>
    <s v="Reporte del sistema JSP7"/>
    <s v="Se evidenció que se identificaron las diferencias de cada uno de los bienes los cuales fueron agrupados por familias. Así mismo, se realizó el ajuste en el módulo de Activos Fijos del aplicativo JSP7."/>
    <n v="100"/>
    <d v="2019-06-30T00:00:00"/>
    <m/>
    <n v="100"/>
    <x v="1"/>
    <d v="2019-04-24T00:00:00"/>
    <d v="2019-06-30T00:00:00"/>
    <s v="Subgerencia de Gestión Corporativa"/>
  </r>
  <r>
    <x v="19"/>
    <n v="2"/>
    <s v="3.1.2.3. Hallazgo administrativo, por sobrestimación y subestimación en la depreciación acumulada de propiedades, planta y equipo y amortización de intangibles"/>
    <s v="Falta de controles en materia de depreciación acumulada de propiedades planta y equipo"/>
    <s v="Solicitar al proceso contable realizar los ajustes contables por corrección de errores._x000a_"/>
    <s v="Reporte contable que refleje los ajustes  realizados"/>
    <s v="Reporte contable"/>
    <s v="Se evidenció que se realizó el ajuste contable."/>
    <n v="100"/>
    <d v="2019-06-30T00:00:00"/>
    <m/>
    <n v="100"/>
    <x v="1"/>
    <d v="2019-04-24T00:00:00"/>
    <d v="2019-07-31T00:00:00"/>
    <s v="Subgerencia de Gestión Corporativa"/>
  </r>
  <r>
    <x v="19"/>
    <n v="3"/>
    <s v="3.1.2.3. Hallazgo administrativo, por sobrestimación y subestimación en la depreciación acumulada de propiedades, planta y equipo y amortización de intangibles"/>
    <s v="Falta de controles en materia de depreciación acumulada de propiedades planta y equipo"/>
    <s v="Elaborar un procedimiento de depreciación que incluya una conciliación mensual de la información como punto de control."/>
    <s v="Procedimiento de depreciación."/>
    <s v="Procedimiento publicado y socializado "/>
    <s v="Se evidenció que existe una versión preliminar del procedimiento. Se recomienda finalizar la acción antes del 31/08/2019. "/>
    <n v="10"/>
    <d v="2019-06-30T00:00:00"/>
    <s v="Solicitar procedimiento a María Cristina Fontecha, falta soporte socializado"/>
    <n v="10"/>
    <x v="2"/>
    <d v="2019-06-01T00:00:00"/>
    <d v="2019-08-31T00:00:00"/>
    <s v="Subgerencia de Gestión Corporativa_x000a_Subgerencia de Planeación y Administración de Proyectos"/>
  </r>
  <r>
    <x v="20"/>
    <n v="1"/>
    <s v="3.1.2.4. Hallazgo administrativo, por activos totalmente depreciados sobre los cuales no se realizó la valoración de su potencial de beneficios."/>
    <s v="Falta de controles en las estimaciones de las vidas útiles"/>
    <s v="Determinar la nueva vida útil y la alícuota de depreciación de los elementos que conforman el inventario de bienes de la empresa."/>
    <s v="Reporte con la nueva vida útil y la alícuota de depreciación"/>
    <s v="Reporte generado"/>
    <s v="Se evidenció reporte con la nueva vida útil y la alícuota de depreciación_x000a_"/>
    <n v="100"/>
    <d v="2019-06-30T00:00:00"/>
    <m/>
    <n v="100"/>
    <x v="1"/>
    <d v="2019-04-24T00:00:00"/>
    <d v="2019-07-30T00:00:00"/>
    <s v="Subgerencia de Gestión Corporativa_x000a_Subgerencia de Planeación y Administración de Proyectos"/>
  </r>
  <r>
    <x v="20"/>
    <n v="2"/>
    <s v="3.1.2.4. Hallazgo administrativo, por activos totalmente depreciados sobre los cuales no se realizó la valoración de su potencial de beneficios."/>
    <s v="Falta de controles en las estimaciones de las vidas útiles"/>
    <s v="Realizar ajuste en la base de datos del modulo de activos fijos de acuerdo al exceso o defecto en el valor de la depreciación acumulada."/>
    <s v="Reporte  módulo de activos fijos "/>
    <s v="Reporte "/>
    <s v="Se evidenció que se realizó el ajuste dentro del módulo de activos fijos de cada de los bienes."/>
    <n v="100"/>
    <d v="2019-06-30T00:00:00"/>
    <m/>
    <n v="100"/>
    <x v="1"/>
    <d v="2019-04-24T00:00:00"/>
    <d v="2019-07-30T00:00:00"/>
    <s v="Subgerencia de Gestión Corporativa"/>
  </r>
  <r>
    <x v="20"/>
    <n v="3"/>
    <s v="3.1.2.4. Hallazgo administrativo, por activos totalmente depreciados sobre los cuales no se realizó la valoración de su potencial de beneficios."/>
    <s v="Falta de controles en las estimaciones de las vidas útiles"/>
    <s v="Realizar el ajuste en el Módulo de contabilidad, atendiendo las políticas contables establecidas en la Resolución ERU 294 de 2017."/>
    <s v="Comprobante de contabilidad (Ajuste contable)"/>
    <s v="Comprobante de contabilidad"/>
    <s v="Se observó que se solicitó la realización de los ajustes contables."/>
    <n v="100"/>
    <d v="2019-06-30T00:00:00"/>
    <m/>
    <n v="100"/>
    <x v="1"/>
    <d v="2019-04-24T00:00:00"/>
    <d v="2019-07-30T00:00:00"/>
    <s v="Subgerencia de Gestión Corporativa"/>
  </r>
  <r>
    <x v="9"/>
    <n v="1"/>
    <s v="Hallazgo administrativo, por presentar diferencias en la rendición de {a cuenta del aplicativo SIVICOF de la Contraloría de Bogotá D. C"/>
    <s v="Falta de controles en el reporte de Sivicof."/>
    <s v="Realizar ajustes de cuenta contable en la parametrización del módulo de activos fijos del sistema JSP7."/>
    <s v="Reporte generado que refleje el ajuste efectuado"/>
    <s v="Un reporte "/>
    <s v="Se evidenció que se realizó el ajuste dentro del módulo de activos fijos"/>
    <n v="100"/>
    <d v="2019-06-30T00:00:00"/>
    <m/>
    <n v="100"/>
    <x v="1"/>
    <d v="2019-05-01T00:00:00"/>
    <d v="2019-07-31T00:00:00"/>
    <s v="Subgerencia de Gestión Corporativa"/>
  </r>
  <r>
    <x v="9"/>
    <n v="2"/>
    <s v="Hallazgo administrativo, por presentar diferencias en la rendición de {a cuenta del aplicativo SIVICOF de la Contraloría de Bogotá D. C"/>
    <s v="Falta de controles en el reporte de Sivicof."/>
    <s v="Actualizar el procedimiento &quot;PD-59 Administración de Inventarios V2&quot;, que incluya un punto de control relacionado con una  conciliación de la información que es objeto de reportes."/>
    <s v="Procedimiento &quot;PD-59 Administración de Inventarios V2&quot; actualizado."/>
    <s v="Procedimiento actualizado, socializado y publicado "/>
    <s v="Actividad en proceso. Se reportó un avance. No obstante no se evidenciaron soportes. Se recomienda finalizar la acción antes del 31/08/2019. "/>
    <n v="0"/>
    <d v="2019-06-30T00:00:00"/>
    <s v="Se encuentra publicado en la ERUNET el Procedimiento de Adminsitración de Inventarios  PD-59 Administración de Inventarios V3 del 30-Agosto-2019 el cual incluye punto de control de conciliación de la información. _x000a__x000a_http://10.115.245.74/mipg/gestion-de-servicios-logisticos_x000a__x000a_Se anexa procedimiento._x000a__x000a_ _x000a_"/>
    <n v="100"/>
    <x v="1"/>
    <d v="2019-07-01T00:00:00"/>
    <d v="2019-08-31T00:00:00"/>
    <s v="Subgerencia de Gestión Corporativa_x000a_Subgerencia de Planeación y Administración de Proyectos"/>
  </r>
  <r>
    <x v="8"/>
    <n v="1"/>
    <s v="Hallazgo administrativo, por diferencia de criterio al aplicar la política de deterioro de una cuenta por cobrar por parte de la ERU."/>
    <s v="Debilidades en el cálculo de deterioro de cartera._x000a_Falta de lineamientos o procedimientos a seguir."/>
    <s v="Realizar una reunión trimestral que de cuenta de las gestiones para identificación del deterioro en los casos de FFDS y Consorcio Urbanizar 2009."/>
    <s v="Actas de Reunión "/>
    <s v="Actas elaboradas  y suscritas"/>
    <s v="Se evidenció una reunión trimestral realizada el 16/05/2019."/>
    <n v="25"/>
    <d v="2019-06-30T00:00:00"/>
    <s v="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y tercer trimestre de 2019, sobre el cálculo del deterioro contable._x000a__x000a_Actividad en proceso"/>
    <n v="50"/>
    <x v="3"/>
    <d v="2019-05-01T00:00:00"/>
    <d v="2019-12-31T00:00:00"/>
    <s v="Subgerencia de Gestión Corporativa"/>
  </r>
  <r>
    <x v="8"/>
    <n v="2"/>
    <s v="Hallazgo administrativo, por diferencia de criterio al aplicar la política de deterioro de una cuenta por cobrar por parte de la ERU."/>
    <s v="Debilidades en el cálculo de deterioro de cartera._x000a_Falta de lineamientos o procedimientos a seguir."/>
    <s v="Elaborar y socializar una Guía para evaluación del deterioro de cartera, que incluya puntos de control de validación o verificación de lo establecido en la guía."/>
    <s v="Guía de evaluación de deterioro de cartera socializada"/>
    <s v="Guía publicada en Erunet/MIPG"/>
    <s v="Actividad en proceso para el 30/07/2019. Se reportó un avance y se evidenció una versión preliminar  de la Guía para deterioro de cartera "/>
    <n v="30"/>
    <d v="2019-06-30T00:00:00"/>
    <s v="Remite acta de reunion de fecha 30 de junio de 2019 suscrita entre la subdireccion Juridica y Administrativa, sin embargo al final de la misma concluyen que no procedera a diligenciar la matriz de de deterioro del respecti trimestre debido a que las cuentas por cobrar que presentan indicios de deterioro no han presentados cambios a 30 de junio de 2019 de acuerdo a lo reportada en el acta de deterioro No.01."/>
    <n v="75"/>
    <x v="2"/>
    <d v="2019-05-01T00:00:00"/>
    <d v="2019-07-30T00:00:00"/>
    <s v="Subgerencia de Gestión Corporativa"/>
  </r>
  <r>
    <x v="21"/>
    <n v="1"/>
    <s v="Hallazgo administrativo con presunta incidencia disciplinaria, por irregularidades en la terminación anticipada del Contrato de Prestación de Servicios de Apoyo a la Gestión No. 292 de 2017 y la inmediata suscripción del Contrato 198 de 2018, con el mismo contratista_x000a_"/>
    <s v="Debilidades en la planeación de las necesidades de contratación de la SGC "/>
    <s v="Elaborar y socializar una circular con lineamientos para identificación de la planeación en la contratación.  "/>
    <s v="Circular suscrita y enviada  "/>
    <s v="Circular suscrita y enviada  "/>
    <s v="Se evidenció que se realizaron y socializaron  tres (3) comunicaciones los días 22/05/2019,  16/05/2019 y 15/07/2019"/>
    <n v="100"/>
    <d v="2019-06-30T00:00:00"/>
    <m/>
    <n v="100"/>
    <x v="1"/>
    <d v="2019-05-01T00:00:00"/>
    <d v="2019-08-30T00:00:00"/>
    <s v="Dirección de Gestión Contractual"/>
  </r>
  <r>
    <x v="21"/>
    <n v="2"/>
    <s v="Hallazgo administrativo con presunta incidencia disciplinaria, por irregularidades en la terminación anticipada del Contrato de Prestación de Servicios de Apoyo a la Gestión No. 292 de 2017 y la inmediata suscripción del Contrato 198 de 2018, con el mismo contratista_x000a_"/>
    <s v="Debilidades en la planeación de las necesidades de contratación de la SGC "/>
    <s v="Actualizar el formato de &quot;Solicitud de modificación contractual&quot; en lo relacionado con la forma &quot;terminación anticipada&quot;, indicando que casillas se deben diligenciar en este caso. "/>
    <s v="Formato actualizado, socializado y publicado en la Erunet-MIPG"/>
    <s v="Formato actualizado, socializado y publicado en la Erunet-MIPG"/>
    <s v="Se evidenció que se elaboró y público el formato de Solicitud de modificación contractual"/>
    <n v="100"/>
    <d v="2019-06-30T00:00:00"/>
    <s v="Formato publicaado y siponible en la ERUNET"/>
    <n v="100"/>
    <x v="1"/>
    <d v="2019-05-01T00:00:00"/>
    <d v="2019-08-30T00:00:00"/>
    <s v="Subgerencia de Gestión Corporativa_x000a_Dirección de Gestión Contractual"/>
  </r>
  <r>
    <x v="22"/>
    <n v="1"/>
    <s v="Hallazgo administrativo, por no haber finalizado las obras establecidas en el marco del Contrato de Fiducia Mercantil CDJ-075-2013 y en la respectiva licencia de construcción."/>
    <s v="Debilidades en la aplicación de los procedimientos de supervisión de los contratos."/>
    <s v="Realizar una capacitación dirigida a los funcionarios y contratistas de la Subgerencia de Desarrollo de Proyectos y Gerentes de Proyectos - Subgerencia de Planeación y Administración de Proyectos con el fin de garantizar la aplicación del procedimiento PD-DP-SICO-02 &quot;Procedimiento Supervisión e Interventoría de Contratos de Obra&quot;.  "/>
    <s v="Capacitación Procedimiento PD-DP-SICO-02"/>
    <s v="Capacitaciones efectuadas  "/>
    <s v="Se realizaron reuniones en abril y mayo para la actualización del procedimiento. Cuando se encuentre actualizado y publicado, se efectuará la respectiva capacitación.  La acción se vence el 30/08/2019."/>
    <n v="0"/>
    <d v="2019-06-30T00:00:00"/>
    <s v="faltan sopotes, requerir a primera hora"/>
    <n v="0"/>
    <x v="2"/>
    <d v="2019-06-04T00:00:00"/>
    <d v="2019-08-30T00:00:00"/>
    <s v="Subgerencia de Desarrollo de Proyectos y Subgerencia de Planeación y Administración de Proyectos"/>
  </r>
  <r>
    <x v="23"/>
    <n v="1"/>
    <s v="Hallazgo administrativo, por no establecer puntos de control para el análisis, seguimiento y evaluación de reconocimiento del componente económico del Plan de Gestión Social y de la atención de la población vulnerable."/>
    <s v="Por la desactualización y falta de socialización del procedimiento"/>
    <s v="Actualizar y socializar el procedimiento Gestión Social en el territorio de los reconocimientos económicos del Plan de Gestión Social. "/>
    <s v="Procedimiento actualizado y socializado"/>
    <s v="Procedimiento actualizado y socializado"/>
    <s v="Actividad en proceso. No se reportó avance ni soportes."/>
    <n v="0"/>
    <d v="2019-06-30T00:00:00"/>
    <s v="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No adjunta evidencias."/>
    <n v="0"/>
    <x v="3"/>
    <d v="2019-06-01T00:00:00"/>
    <d v="2019-10-30T00:00:00"/>
    <s v="Oficina de Gestión Social - Subgerencia de Planeación y Administración de Proyectos"/>
  </r>
  <r>
    <x v="24"/>
    <n v="1"/>
    <s v="Hallazgo administrativo, por deficiencia en la configuración y diligenciamiento de la documentación y formatos establecidos por la Oficina de Gestión Social."/>
    <s v="Debilidad en la capacitación del personal que levanta información en campo"/>
    <s v="Elaborar y socializar un instructivo para el diligenciamiento de los formatos para el levantamiento de la información de campo."/>
    <s v="Instructivo elaborado y socializado"/>
    <s v="Instructivo elaborado y socializado"/>
    <s v="Actividad en proceso. No se reportó avance ni soportes."/>
    <n v="0"/>
    <d v="2019-06-30T00:00:00"/>
    <s v="Los formatos fueron socializados y actualmente se estan  implementando por parte del equipo de gestión social. Remite 4 Formatos"/>
    <n v="100"/>
    <x v="1"/>
    <d v="2019-06-01T00:00:00"/>
    <d v="2019-10-30T00:00:00"/>
    <s v="Oficina de Gestión Social "/>
  </r>
  <r>
    <x v="24"/>
    <n v="2"/>
    <s v="Hallazgo administrativo, por deficiencia en la configuración y diligenciamiento de la documentación y formatos establecidos por la Oficina de Gestión Social."/>
    <s v="Debilidad en la capacitación del personal que levanta información en campo"/>
    <s v="Realizar capacitación al personal para el diligenciamiento de formatos para el levantamiento de la información de campo"/>
    <s v="Capacitaciones efectuadas"/>
    <s v="Capacitaciones realizadas"/>
    <s v="Actividad en proceso. No se reportó avance ni soportes."/>
    <n v="0"/>
    <d v="2019-06-30T00:00:00"/>
    <s v="Se realizo la socialización para la  implementación por parte del equipo de gestión social de los formatos, evidencia correo electrónico del 13 de agosto de 2019 origincado por la Oficina de Gestión Social "/>
    <n v="100"/>
    <x v="1"/>
    <d v="2019-06-01T00:00:00"/>
    <d v="2019-10-30T00:00:00"/>
    <s v="Oficina de Gestión Social "/>
  </r>
  <r>
    <x v="25"/>
    <n v="1"/>
    <s v="Hallazgo administrativo, por no contar con el documento de cronograma y costos en los planes de gestión social."/>
    <s v="Ausencia de un cronograma y un plan de costos para la implementación del Plan de Gestión Social"/>
    <s v="Elaborar el cronograma de ejecución del Plan de Gestión Social "/>
    <s v="Cronograma elaborado"/>
    <s v="Cronograma elaborado"/>
    <s v="Actividad en proceso. No se reportó avance ni soportes."/>
    <n v="0"/>
    <d v="2019-06-30T00:00:0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00"/>
    <x v="1"/>
    <d v="2019-06-01T00:00:00"/>
    <d v="2019-10-30T00:00:00"/>
    <s v="Oficina de Gestión Social "/>
  </r>
  <r>
    <x v="25"/>
    <n v="2"/>
    <s v="Hallazgo administrativo, por no contar con el documento de cronograma y costos en los planes de gestión social."/>
    <s v="Ausencia de un cronograma y un plan de costos para la implementación del Plan de Gestión Social"/>
    <s v="Elaborar el plan de costos del Plan de Gestión Social "/>
    <s v="Plan de costos elaborado"/>
    <s v="Plan de costos elaborado"/>
    <s v="Actividad en proceso. No se reportó avance ni soportes."/>
    <n v="0"/>
    <d v="2019-06-30T00:00:0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remite cuadron con "/>
    <n v="100"/>
    <x v="1"/>
    <d v="2019-06-01T00:00:00"/>
    <d v="2019-10-30T00:00:00"/>
    <s v="Oficina de Gestión Social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F30" firstHeaderRow="1" firstDataRow="2" firstDataCol="1"/>
  <pivotFields count="16">
    <pivotField axis="axisRow" showAll="0">
      <items count="27">
        <item x="0"/>
        <item x="5"/>
        <item x="14"/>
        <item x="15"/>
        <item x="22"/>
        <item x="18"/>
        <item x="19"/>
        <item x="20"/>
        <item x="21"/>
        <item x="7"/>
        <item x="16"/>
        <item x="17"/>
        <item x="1"/>
        <item x="23"/>
        <item x="24"/>
        <item x="25"/>
        <item x="2"/>
        <item x="8"/>
        <item x="9"/>
        <item x="10"/>
        <item x="3"/>
        <item x="11"/>
        <item x="12"/>
        <item x="13"/>
        <item x="6"/>
        <item x="4"/>
        <item t="default"/>
      </items>
    </pivotField>
    <pivotField dataField="1" showAll="0"/>
    <pivotField showAll="0"/>
    <pivotField showAll="0"/>
    <pivotField showAll="0"/>
    <pivotField showAll="0"/>
    <pivotField showAll="0"/>
    <pivotField showAll="0"/>
    <pivotField showAll="0"/>
    <pivotField showAll="0"/>
    <pivotField showAll="0"/>
    <pivotField showAll="0"/>
    <pivotField axis="axisCol" showAll="0">
      <items count="5">
        <item x="1"/>
        <item x="3"/>
        <item x="2"/>
        <item x="0"/>
        <item t="default"/>
      </items>
    </pivotField>
    <pivotField showAll="0"/>
    <pivotField showAll="0"/>
    <pivotField showAll="0"/>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12"/>
  </colFields>
  <colItems count="5">
    <i>
      <x/>
    </i>
    <i>
      <x v="1"/>
    </i>
    <i>
      <x v="2"/>
    </i>
    <i>
      <x v="3"/>
    </i>
    <i t="grand">
      <x/>
    </i>
  </colItems>
  <dataFields count="1">
    <dataField name="Cuenta de CÓDIGO ACCIÓN" fld="1" subtotal="count" baseField="0" baseItem="0"/>
  </dataFields>
  <formats count="56">
    <format dxfId="55">
      <pivotArea collapsedLevelsAreSubtotals="1" fieldPosition="0">
        <references count="1">
          <reference field="0" count="1">
            <x v="5"/>
          </reference>
        </references>
      </pivotArea>
    </format>
    <format dxfId="54">
      <pivotArea dataOnly="0" labelOnly="1" fieldPosition="0">
        <references count="1">
          <reference field="0" count="1">
            <x v="5"/>
          </reference>
        </references>
      </pivotArea>
    </format>
    <format dxfId="53">
      <pivotArea collapsedLevelsAreSubtotals="1" fieldPosition="0">
        <references count="1">
          <reference field="0" count="1">
            <x v="6"/>
          </reference>
        </references>
      </pivotArea>
    </format>
    <format dxfId="52">
      <pivotArea dataOnly="0" labelOnly="1" fieldPosition="0">
        <references count="1">
          <reference field="0" count="1">
            <x v="6"/>
          </reference>
        </references>
      </pivotArea>
    </format>
    <format dxfId="51">
      <pivotArea collapsedLevelsAreSubtotals="1" fieldPosition="0">
        <references count="1">
          <reference field="0" count="1">
            <x v="12"/>
          </reference>
        </references>
      </pivotArea>
    </format>
    <format dxfId="50">
      <pivotArea dataOnly="0" labelOnly="1" fieldPosition="0">
        <references count="1">
          <reference field="0" count="1">
            <x v="12"/>
          </reference>
        </references>
      </pivotArea>
    </format>
    <format dxfId="49">
      <pivotArea collapsedLevelsAreSubtotals="1" fieldPosition="0">
        <references count="1">
          <reference field="0" count="1">
            <x v="16"/>
          </reference>
        </references>
      </pivotArea>
    </format>
    <format dxfId="48">
      <pivotArea dataOnly="0" labelOnly="1" fieldPosition="0">
        <references count="1">
          <reference field="0" count="1">
            <x v="16"/>
          </reference>
        </references>
      </pivotArea>
    </format>
    <format dxfId="47">
      <pivotArea collapsedLevelsAreSubtotals="1" fieldPosition="0">
        <references count="1">
          <reference field="0" count="1">
            <x v="17"/>
          </reference>
        </references>
      </pivotArea>
    </format>
    <format dxfId="46">
      <pivotArea dataOnly="0" labelOnly="1" fieldPosition="0">
        <references count="1">
          <reference field="0" count="1">
            <x v="17"/>
          </reference>
        </references>
      </pivotArea>
    </format>
    <format dxfId="45">
      <pivotArea collapsedLevelsAreSubtotals="1" fieldPosition="0">
        <references count="1">
          <reference field="0" count="1">
            <x v="20"/>
          </reference>
        </references>
      </pivotArea>
    </format>
    <format dxfId="44">
      <pivotArea dataOnly="0" labelOnly="1" fieldPosition="0">
        <references count="1">
          <reference field="0" count="1">
            <x v="20"/>
          </reference>
        </references>
      </pivotArea>
    </format>
    <format dxfId="43">
      <pivotArea dataOnly="0" fieldPosition="0">
        <references count="1">
          <reference field="0" count="1">
            <x v="0"/>
          </reference>
        </references>
      </pivotArea>
    </format>
    <format dxfId="42">
      <pivotArea dataOnly="0" fieldPosition="0">
        <references count="1">
          <reference field="0" count="1">
            <x v="12"/>
          </reference>
        </references>
      </pivotArea>
    </format>
    <format dxfId="41">
      <pivotArea dataOnly="0" fieldPosition="0">
        <references count="1">
          <reference field="0" count="1">
            <x v="20"/>
          </reference>
        </references>
      </pivotArea>
    </format>
    <format dxfId="40">
      <pivotArea collapsedLevelsAreSubtotals="1" fieldPosition="0">
        <references count="1">
          <reference field="0" count="1">
            <x v="16"/>
          </reference>
        </references>
      </pivotArea>
    </format>
    <format dxfId="39">
      <pivotArea dataOnly="0" labelOnly="1" fieldPosition="0">
        <references count="1">
          <reference field="0" count="1">
            <x v="16"/>
          </reference>
        </references>
      </pivotArea>
    </format>
    <format dxfId="38">
      <pivotArea dataOnly="0" fieldPosition="0">
        <references count="1">
          <reference field="0" count="1">
            <x v="25"/>
          </reference>
        </references>
      </pivotArea>
    </format>
    <format dxfId="37">
      <pivotArea dataOnly="0" fieldPosition="0">
        <references count="1">
          <reference field="0" count="1">
            <x v="1"/>
          </reference>
        </references>
      </pivotArea>
    </format>
    <format dxfId="36">
      <pivotArea dataOnly="0" fieldPosition="0">
        <references count="1">
          <reference field="0" count="1">
            <x v="24"/>
          </reference>
        </references>
      </pivotArea>
    </format>
    <format dxfId="35">
      <pivotArea collapsedLevelsAreSubtotals="1" fieldPosition="0">
        <references count="1">
          <reference field="0" count="1">
            <x v="9"/>
          </reference>
        </references>
      </pivotArea>
    </format>
    <format dxfId="34">
      <pivotArea dataOnly="0" labelOnly="1" fieldPosition="0">
        <references count="1">
          <reference field="0" count="1">
            <x v="9"/>
          </reference>
        </references>
      </pivotArea>
    </format>
    <format dxfId="33">
      <pivotArea dataOnly="0" fieldPosition="0">
        <references count="1">
          <reference field="0" count="1">
            <x v="17"/>
          </reference>
        </references>
      </pivotArea>
    </format>
    <format dxfId="32">
      <pivotArea dataOnly="0" fieldPosition="0">
        <references count="1">
          <reference field="0" count="1">
            <x v="18"/>
          </reference>
        </references>
      </pivotArea>
    </format>
    <format dxfId="31">
      <pivotArea collapsedLevelsAreSubtotals="1" fieldPosition="0">
        <references count="1">
          <reference field="0" count="1">
            <x v="19"/>
          </reference>
        </references>
      </pivotArea>
    </format>
    <format dxfId="30">
      <pivotArea dataOnly="0" labelOnly="1" fieldPosition="0">
        <references count="1">
          <reference field="0" count="1">
            <x v="19"/>
          </reference>
        </references>
      </pivotArea>
    </format>
    <format dxfId="29">
      <pivotArea collapsedLevelsAreSubtotals="1" fieldPosition="0">
        <references count="1">
          <reference field="0" count="2">
            <x v="17"/>
            <x v="18"/>
          </reference>
        </references>
      </pivotArea>
    </format>
    <format dxfId="28">
      <pivotArea dataOnly="0" labelOnly="1" fieldPosition="0">
        <references count="1">
          <reference field="0" count="2">
            <x v="17"/>
            <x v="18"/>
          </reference>
        </references>
      </pivotArea>
    </format>
    <format dxfId="27">
      <pivotArea collapsedLevelsAreSubtotals="1" fieldPosition="0">
        <references count="1">
          <reference field="0" count="1">
            <x v="21"/>
          </reference>
        </references>
      </pivotArea>
    </format>
    <format dxfId="26">
      <pivotArea dataOnly="0" labelOnly="1" fieldPosition="0">
        <references count="1">
          <reference field="0" count="1">
            <x v="21"/>
          </reference>
        </references>
      </pivotArea>
    </format>
    <format dxfId="25">
      <pivotArea collapsedLevelsAreSubtotals="1" fieldPosition="0">
        <references count="1">
          <reference field="0" count="1">
            <x v="22"/>
          </reference>
        </references>
      </pivotArea>
    </format>
    <format dxfId="24">
      <pivotArea dataOnly="0" labelOnly="1" fieldPosition="0">
        <references count="1">
          <reference field="0" count="1">
            <x v="22"/>
          </reference>
        </references>
      </pivotArea>
    </format>
    <format dxfId="23">
      <pivotArea collapsedLevelsAreSubtotals="1" fieldPosition="0">
        <references count="1">
          <reference field="0" count="1">
            <x v="23"/>
          </reference>
        </references>
      </pivotArea>
    </format>
    <format dxfId="22">
      <pivotArea dataOnly="0" labelOnly="1" fieldPosition="0">
        <references count="1">
          <reference field="0" count="1">
            <x v="23"/>
          </reference>
        </references>
      </pivotArea>
    </format>
    <format dxfId="21">
      <pivotArea collapsedLevelsAreSubtotals="1" fieldPosition="0">
        <references count="1">
          <reference field="0" count="1">
            <x v="2"/>
          </reference>
        </references>
      </pivotArea>
    </format>
    <format dxfId="20">
      <pivotArea dataOnly="0" labelOnly="1" fieldPosition="0">
        <references count="1">
          <reference field="0" count="1">
            <x v="2"/>
          </reference>
        </references>
      </pivotArea>
    </format>
    <format dxfId="19">
      <pivotArea collapsedLevelsAreSubtotals="1" fieldPosition="0">
        <references count="1">
          <reference field="0" count="1">
            <x v="3"/>
          </reference>
        </references>
      </pivotArea>
    </format>
    <format dxfId="18">
      <pivotArea dataOnly="0" labelOnly="1" fieldPosition="0">
        <references count="1">
          <reference field="0" count="1">
            <x v="3"/>
          </reference>
        </references>
      </pivotArea>
    </format>
    <format dxfId="17">
      <pivotArea dataOnly="0" fieldPosition="0">
        <references count="1">
          <reference field="0" count="1">
            <x v="10"/>
          </reference>
        </references>
      </pivotArea>
    </format>
    <format dxfId="16">
      <pivotArea collapsedLevelsAreSubtotals="1" fieldPosition="0">
        <references count="1">
          <reference field="0" count="1">
            <x v="11"/>
          </reference>
        </references>
      </pivotArea>
    </format>
    <format dxfId="15">
      <pivotArea dataOnly="0" labelOnly="1" fieldPosition="0">
        <references count="1">
          <reference field="0" count="1">
            <x v="11"/>
          </reference>
        </references>
      </pivotArea>
    </format>
    <format dxfId="14">
      <pivotArea collapsedLevelsAreSubtotals="1" fieldPosition="0">
        <references count="1">
          <reference field="0" count="1">
            <x v="5"/>
          </reference>
        </references>
      </pivotArea>
    </format>
    <format dxfId="13">
      <pivotArea dataOnly="0" labelOnly="1" fieldPosition="0">
        <references count="1">
          <reference field="0" count="1">
            <x v="5"/>
          </reference>
        </references>
      </pivotArea>
    </format>
    <format dxfId="12">
      <pivotArea collapsedLevelsAreSubtotals="1" fieldPosition="0">
        <references count="1">
          <reference field="0" count="1">
            <x v="6"/>
          </reference>
        </references>
      </pivotArea>
    </format>
    <format dxfId="11">
      <pivotArea dataOnly="0" labelOnly="1" fieldPosition="0">
        <references count="1">
          <reference field="0" count="1">
            <x v="6"/>
          </reference>
        </references>
      </pivotArea>
    </format>
    <format dxfId="10">
      <pivotArea collapsedLevelsAreSubtotals="1" fieldPosition="0">
        <references count="1">
          <reference field="0" count="1">
            <x v="7"/>
          </reference>
        </references>
      </pivotArea>
    </format>
    <format dxfId="9">
      <pivotArea dataOnly="0" labelOnly="1" fieldPosition="0">
        <references count="1">
          <reference field="0" count="1">
            <x v="7"/>
          </reference>
        </references>
      </pivotArea>
    </format>
    <format dxfId="8">
      <pivotArea collapsedLevelsAreSubtotals="1" fieldPosition="0">
        <references count="1">
          <reference field="0" count="1">
            <x v="8"/>
          </reference>
        </references>
      </pivotArea>
    </format>
    <format dxfId="7">
      <pivotArea dataOnly="0" labelOnly="1" fieldPosition="0">
        <references count="1">
          <reference field="0" count="1">
            <x v="8"/>
          </reference>
        </references>
      </pivotArea>
    </format>
    <format dxfId="6">
      <pivotArea collapsedLevelsAreSubtotals="1" fieldPosition="0">
        <references count="1">
          <reference field="0" count="1">
            <x v="4"/>
          </reference>
        </references>
      </pivotArea>
    </format>
    <format dxfId="5">
      <pivotArea dataOnly="0" labelOnly="1" fieldPosition="0">
        <references count="1">
          <reference field="0" count="1">
            <x v="4"/>
          </reference>
        </references>
      </pivotArea>
    </format>
    <format dxfId="4">
      <pivotArea collapsedLevelsAreSubtotals="1" fieldPosition="0">
        <references count="1">
          <reference field="0" count="1">
            <x v="13"/>
          </reference>
        </references>
      </pivotArea>
    </format>
    <format dxfId="3">
      <pivotArea dataOnly="0" labelOnly="1" fieldPosition="0">
        <references count="1">
          <reference field="0" count="1">
            <x v="13"/>
          </reference>
        </references>
      </pivotArea>
    </format>
    <format dxfId="2">
      <pivotArea collapsedLevelsAreSubtotals="1" fieldPosition="0">
        <references count="1">
          <reference field="0" count="1">
            <x v="14"/>
          </reference>
        </references>
      </pivotArea>
    </format>
    <format dxfId="1">
      <pivotArea dataOnly="0" labelOnly="1" fieldPosition="0">
        <references count="1">
          <reference field="0" count="1">
            <x v="14"/>
          </reference>
        </references>
      </pivotArea>
    </format>
    <format dxfId="0">
      <pivotArea dataOnly="0" fieldPosition="0">
        <references count="1">
          <reference field="0" count="1">
            <x v="1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zoomScale="90" zoomScaleNormal="90" workbookViewId="0">
      <selection activeCell="K34" sqref="K34"/>
    </sheetView>
  </sheetViews>
  <sheetFormatPr baseColWidth="10" defaultRowHeight="15" x14ac:dyDescent="0.25"/>
  <cols>
    <col min="1" max="1" width="24.140625" bestFit="1" customWidth="1"/>
    <col min="2" max="2" width="21.42578125" bestFit="1" customWidth="1"/>
    <col min="3" max="3" width="24.5703125" bestFit="1" customWidth="1"/>
    <col min="4" max="4" width="28.7109375" bestFit="1" customWidth="1"/>
    <col min="5" max="5" width="8.7109375" bestFit="1" customWidth="1"/>
    <col min="6" max="6" width="11.85546875" bestFit="1" customWidth="1"/>
  </cols>
  <sheetData>
    <row r="2" spans="1:6" x14ac:dyDescent="0.25">
      <c r="A2" s="118" t="s">
        <v>331</v>
      </c>
      <c r="B2" s="118" t="s">
        <v>332</v>
      </c>
    </row>
    <row r="3" spans="1:6" x14ac:dyDescent="0.25">
      <c r="A3" s="118" t="s">
        <v>329</v>
      </c>
      <c r="B3" t="s">
        <v>320</v>
      </c>
      <c r="C3" t="s">
        <v>323</v>
      </c>
      <c r="D3" t="s">
        <v>328</v>
      </c>
      <c r="E3" t="s">
        <v>319</v>
      </c>
      <c r="F3" t="s">
        <v>330</v>
      </c>
    </row>
    <row r="4" spans="1:6" x14ac:dyDescent="0.25">
      <c r="A4" s="122" t="s">
        <v>31</v>
      </c>
      <c r="B4" s="123"/>
      <c r="C4" s="123"/>
      <c r="D4" s="123"/>
      <c r="E4" s="123">
        <v>2</v>
      </c>
      <c r="F4" s="123">
        <v>2</v>
      </c>
    </row>
    <row r="5" spans="1:6" x14ac:dyDescent="0.25">
      <c r="A5" s="122" t="s">
        <v>75</v>
      </c>
      <c r="B5" s="123">
        <v>1</v>
      </c>
      <c r="C5" s="123"/>
      <c r="D5" s="123"/>
      <c r="E5" s="123"/>
      <c r="F5" s="123">
        <v>1</v>
      </c>
    </row>
    <row r="6" spans="1:6" x14ac:dyDescent="0.25">
      <c r="A6" s="126" t="s">
        <v>132</v>
      </c>
      <c r="B6" s="127"/>
      <c r="C6" s="127">
        <v>1</v>
      </c>
      <c r="D6" s="127"/>
      <c r="E6" s="127"/>
      <c r="F6" s="127">
        <v>1</v>
      </c>
    </row>
    <row r="7" spans="1:6" x14ac:dyDescent="0.25">
      <c r="A7" s="126" t="s">
        <v>133</v>
      </c>
      <c r="B7" s="127"/>
      <c r="C7" s="127">
        <v>1</v>
      </c>
      <c r="D7" s="127"/>
      <c r="E7" s="127"/>
      <c r="F7" s="127">
        <v>1</v>
      </c>
    </row>
    <row r="8" spans="1:6" x14ac:dyDescent="0.25">
      <c r="A8" s="126" t="s">
        <v>140</v>
      </c>
      <c r="B8" s="127"/>
      <c r="C8" s="127"/>
      <c r="D8" s="127">
        <v>1</v>
      </c>
      <c r="E8" s="127"/>
      <c r="F8" s="127">
        <v>1</v>
      </c>
    </row>
    <row r="9" spans="1:6" s="121" customFormat="1" x14ac:dyDescent="0.25">
      <c r="A9" s="126" t="s">
        <v>136</v>
      </c>
      <c r="B9" s="127"/>
      <c r="C9" s="127">
        <v>1</v>
      </c>
      <c r="D9" s="127">
        <v>1</v>
      </c>
      <c r="E9" s="127"/>
      <c r="F9" s="127">
        <v>2</v>
      </c>
    </row>
    <row r="10" spans="1:6" s="121" customFormat="1" x14ac:dyDescent="0.25">
      <c r="A10" s="126" t="s">
        <v>137</v>
      </c>
      <c r="B10" s="127">
        <v>2</v>
      </c>
      <c r="C10" s="127"/>
      <c r="D10" s="127">
        <v>1</v>
      </c>
      <c r="E10" s="127"/>
      <c r="F10" s="127">
        <v>3</v>
      </c>
    </row>
    <row r="11" spans="1:6" x14ac:dyDescent="0.25">
      <c r="A11" s="126" t="s">
        <v>138</v>
      </c>
      <c r="B11" s="127">
        <v>3</v>
      </c>
      <c r="C11" s="127"/>
      <c r="D11" s="127"/>
      <c r="E11" s="127"/>
      <c r="F11" s="127">
        <v>3</v>
      </c>
    </row>
    <row r="12" spans="1:6" x14ac:dyDescent="0.25">
      <c r="A12" s="126" t="s">
        <v>139</v>
      </c>
      <c r="B12" s="127">
        <v>2</v>
      </c>
      <c r="C12" s="127"/>
      <c r="D12" s="127"/>
      <c r="E12" s="127"/>
      <c r="F12" s="127">
        <v>2</v>
      </c>
    </row>
    <row r="13" spans="1:6" x14ac:dyDescent="0.25">
      <c r="A13" s="122" t="s">
        <v>84</v>
      </c>
      <c r="B13" s="123">
        <v>1</v>
      </c>
      <c r="C13" s="123"/>
      <c r="D13" s="123"/>
      <c r="E13" s="123"/>
      <c r="F13" s="123">
        <v>1</v>
      </c>
    </row>
    <row r="14" spans="1:6" x14ac:dyDescent="0.25">
      <c r="A14" s="126" t="s">
        <v>134</v>
      </c>
      <c r="B14" s="127">
        <v>1</v>
      </c>
      <c r="C14" s="127"/>
      <c r="D14" s="127"/>
      <c r="E14" s="127"/>
      <c r="F14" s="127">
        <v>1</v>
      </c>
    </row>
    <row r="15" spans="1:6" x14ac:dyDescent="0.25">
      <c r="A15" s="126" t="s">
        <v>135</v>
      </c>
      <c r="B15" s="127"/>
      <c r="C15" s="127">
        <v>1</v>
      </c>
      <c r="D15" s="127"/>
      <c r="E15" s="127"/>
      <c r="F15" s="127">
        <v>1</v>
      </c>
    </row>
    <row r="16" spans="1:6" s="121" customFormat="1" x14ac:dyDescent="0.25">
      <c r="A16" s="122" t="s">
        <v>36</v>
      </c>
      <c r="B16" s="123">
        <v>2</v>
      </c>
      <c r="C16" s="123"/>
      <c r="D16" s="123"/>
      <c r="E16" s="123">
        <v>1</v>
      </c>
      <c r="F16" s="123">
        <v>3</v>
      </c>
    </row>
    <row r="17" spans="1:7" x14ac:dyDescent="0.25">
      <c r="A17" s="126" t="s">
        <v>141</v>
      </c>
      <c r="B17" s="127"/>
      <c r="C17" s="127">
        <v>1</v>
      </c>
      <c r="D17" s="127"/>
      <c r="E17" s="127"/>
      <c r="F17" s="127">
        <v>1</v>
      </c>
    </row>
    <row r="18" spans="1:7" x14ac:dyDescent="0.25">
      <c r="A18" s="126" t="s">
        <v>142</v>
      </c>
      <c r="B18" s="127">
        <v>2</v>
      </c>
      <c r="C18" s="127"/>
      <c r="D18" s="127"/>
      <c r="E18" s="127"/>
      <c r="F18" s="127">
        <v>2</v>
      </c>
    </row>
    <row r="19" spans="1:7" x14ac:dyDescent="0.25">
      <c r="A19" s="126" t="s">
        <v>143</v>
      </c>
      <c r="B19" s="127">
        <v>2</v>
      </c>
      <c r="C19" s="127"/>
      <c r="D19" s="127"/>
      <c r="E19" s="127"/>
      <c r="F19" s="127">
        <v>2</v>
      </c>
    </row>
    <row r="20" spans="1:7" s="121" customFormat="1" x14ac:dyDescent="0.25">
      <c r="A20" s="122" t="s">
        <v>34</v>
      </c>
      <c r="B20" s="123">
        <v>1</v>
      </c>
      <c r="C20" s="123"/>
      <c r="D20" s="123">
        <v>1</v>
      </c>
      <c r="E20" s="123"/>
      <c r="F20" s="123">
        <v>2</v>
      </c>
    </row>
    <row r="21" spans="1:7" s="121" customFormat="1" x14ac:dyDescent="0.25">
      <c r="A21" s="124" t="s">
        <v>91</v>
      </c>
      <c r="B21" s="125">
        <v>1</v>
      </c>
      <c r="C21" s="125">
        <v>1</v>
      </c>
      <c r="D21" s="125">
        <v>1</v>
      </c>
      <c r="E21" s="125"/>
      <c r="F21" s="125">
        <v>3</v>
      </c>
    </row>
    <row r="22" spans="1:7" x14ac:dyDescent="0.25">
      <c r="A22" s="124" t="s">
        <v>98</v>
      </c>
      <c r="B22" s="125">
        <v>3</v>
      </c>
      <c r="C22" s="125"/>
      <c r="D22" s="125"/>
      <c r="E22" s="125"/>
      <c r="F22" s="125">
        <v>3</v>
      </c>
    </row>
    <row r="23" spans="1:7" x14ac:dyDescent="0.25">
      <c r="A23" s="122" t="s">
        <v>105</v>
      </c>
      <c r="B23" s="123">
        <v>1</v>
      </c>
      <c r="C23" s="123"/>
      <c r="D23" s="123"/>
      <c r="E23" s="123"/>
      <c r="F23" s="123">
        <v>1</v>
      </c>
    </row>
    <row r="24" spans="1:7" s="121" customFormat="1" x14ac:dyDescent="0.25">
      <c r="A24" s="122" t="s">
        <v>35</v>
      </c>
      <c r="B24" s="123">
        <v>1</v>
      </c>
      <c r="C24" s="123"/>
      <c r="D24" s="123">
        <v>1</v>
      </c>
      <c r="E24" s="123"/>
      <c r="F24" s="123">
        <v>2</v>
      </c>
    </row>
    <row r="25" spans="1:7" x14ac:dyDescent="0.25">
      <c r="A25" s="126" t="s">
        <v>110</v>
      </c>
      <c r="B25" s="127"/>
      <c r="C25" s="127">
        <v>1</v>
      </c>
      <c r="D25" s="127"/>
      <c r="E25" s="127"/>
      <c r="F25" s="127">
        <v>1</v>
      </c>
    </row>
    <row r="26" spans="1:7" x14ac:dyDescent="0.25">
      <c r="A26" s="126" t="s">
        <v>82</v>
      </c>
      <c r="B26" s="127"/>
      <c r="C26" s="127">
        <v>1</v>
      </c>
      <c r="D26" s="127"/>
      <c r="E26" s="127"/>
      <c r="F26" s="127">
        <v>1</v>
      </c>
    </row>
    <row r="27" spans="1:7" x14ac:dyDescent="0.25">
      <c r="A27" s="126" t="s">
        <v>117</v>
      </c>
      <c r="B27" s="127">
        <v>1</v>
      </c>
      <c r="C27" s="127"/>
      <c r="D27" s="127"/>
      <c r="E27" s="127"/>
      <c r="F27" s="127">
        <v>1</v>
      </c>
    </row>
    <row r="28" spans="1:7" x14ac:dyDescent="0.25">
      <c r="A28" s="122" t="s">
        <v>78</v>
      </c>
      <c r="B28" s="123">
        <v>1</v>
      </c>
      <c r="C28" s="123"/>
      <c r="D28" s="123"/>
      <c r="E28" s="123"/>
      <c r="F28" s="123">
        <v>1</v>
      </c>
    </row>
    <row r="29" spans="1:7" x14ac:dyDescent="0.25">
      <c r="A29" s="122" t="s">
        <v>127</v>
      </c>
      <c r="B29" s="123">
        <v>6</v>
      </c>
      <c r="C29" s="123"/>
      <c r="D29" s="123"/>
      <c r="E29" s="123"/>
      <c r="F29" s="123">
        <v>6</v>
      </c>
    </row>
    <row r="30" spans="1:7" x14ac:dyDescent="0.25">
      <c r="A30" s="119" t="s">
        <v>330</v>
      </c>
      <c r="B30" s="120">
        <v>31</v>
      </c>
      <c r="C30" s="120">
        <v>8</v>
      </c>
      <c r="D30" s="120">
        <v>6</v>
      </c>
      <c r="E30" s="120">
        <v>3</v>
      </c>
      <c r="F30" s="120">
        <v>48</v>
      </c>
    </row>
    <row r="32" spans="1:7" x14ac:dyDescent="0.25">
      <c r="A32">
        <f>COUNTA(A4:A29)</f>
        <v>26</v>
      </c>
      <c r="B32">
        <f>COUNT(B4:B29)</f>
        <v>17</v>
      </c>
      <c r="C32">
        <f t="shared" ref="C32:E32" si="0">COUNT(C4:C29)</f>
        <v>8</v>
      </c>
      <c r="D32">
        <f t="shared" si="0"/>
        <v>6</v>
      </c>
      <c r="E32">
        <f t="shared" si="0"/>
        <v>2</v>
      </c>
      <c r="G32" t="s">
        <v>333</v>
      </c>
    </row>
    <row r="36" spans="1:3" x14ac:dyDescent="0.25">
      <c r="A36" t="s">
        <v>335</v>
      </c>
      <c r="B36">
        <v>2</v>
      </c>
      <c r="C36" t="s">
        <v>336</v>
      </c>
    </row>
    <row r="37" spans="1:3" x14ac:dyDescent="0.25">
      <c r="A37" t="s">
        <v>91</v>
      </c>
      <c r="B37">
        <v>2</v>
      </c>
      <c r="C37" t="s">
        <v>336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50953"/>
  <sheetViews>
    <sheetView tabSelected="1" view="pageBreakPreview" topLeftCell="A58" zoomScale="60" zoomScaleNormal="60" workbookViewId="0">
      <selection activeCell="C60" sqref="C60"/>
    </sheetView>
  </sheetViews>
  <sheetFormatPr baseColWidth="10" defaultColWidth="9.140625" defaultRowHeight="16.5" x14ac:dyDescent="0.3"/>
  <cols>
    <col min="1" max="1" width="11.85546875" style="1" customWidth="1"/>
    <col min="2" max="2" width="21.5703125" style="3" customWidth="1"/>
    <col min="3" max="3" width="15.28515625" style="1" customWidth="1"/>
    <col min="4" max="4" width="14.140625" style="1" customWidth="1"/>
    <col min="5" max="5" width="26.7109375" style="1" customWidth="1"/>
    <col min="6" max="6" width="11.85546875" style="2" customWidth="1"/>
    <col min="7" max="7" width="43" style="6" customWidth="1"/>
    <col min="8" max="8" width="51.28515625" style="7" customWidth="1"/>
    <col min="9" max="9" width="41.7109375" style="7" customWidth="1"/>
    <col min="10" max="10" width="47.42578125" style="7" customWidth="1"/>
    <col min="11" max="11" width="37.140625" style="1" customWidth="1"/>
    <col min="12" max="12" width="45.42578125" style="4" customWidth="1"/>
    <col min="13" max="13" width="28" style="3" customWidth="1"/>
    <col min="14" max="14" width="22.5703125" style="3" customWidth="1"/>
    <col min="15" max="15" width="60.28515625" style="1" customWidth="1"/>
    <col min="16" max="16" width="60.7109375" style="1" customWidth="1"/>
    <col min="17" max="17" width="28" style="3" customWidth="1"/>
    <col min="18" max="18" width="22.5703125" style="3" customWidth="1"/>
    <col min="19" max="19" width="21.140625" style="6" customWidth="1"/>
    <col min="20" max="20" width="28.140625" style="6" customWidth="1"/>
    <col min="21" max="21" width="49.85546875" style="7" customWidth="1"/>
    <col min="22" max="22" width="62" style="1" hidden="1" customWidth="1"/>
    <col min="23" max="23" width="68.7109375" style="6" hidden="1" customWidth="1"/>
    <col min="24" max="245" width="8" style="1" customWidth="1"/>
    <col min="246" max="16384" width="9.140625" style="1"/>
  </cols>
  <sheetData>
    <row r="1" spans="1:23" x14ac:dyDescent="0.3">
      <c r="A1" s="86" t="s">
        <v>33</v>
      </c>
    </row>
    <row r="3" spans="1:23" s="5" customFormat="1" ht="17.25" thickBot="1" x14ac:dyDescent="0.3">
      <c r="A3" s="14"/>
      <c r="B3" s="207"/>
      <c r="C3" s="207"/>
      <c r="D3" s="207"/>
      <c r="E3" s="207"/>
      <c r="F3" s="207"/>
      <c r="G3" s="207"/>
      <c r="H3" s="207"/>
      <c r="I3" s="207"/>
      <c r="J3" s="207"/>
      <c r="K3" s="207"/>
      <c r="L3" s="207"/>
      <c r="M3" s="207"/>
      <c r="N3" s="207"/>
      <c r="O3" s="207"/>
      <c r="P3" s="207"/>
      <c r="Q3" s="207"/>
      <c r="R3" s="207"/>
      <c r="S3" s="207"/>
      <c r="T3" s="207"/>
      <c r="U3" s="8"/>
      <c r="W3" s="8"/>
    </row>
    <row r="4" spans="1:23" s="5" customFormat="1" x14ac:dyDescent="0.25">
      <c r="A4" s="15"/>
      <c r="B4" s="16"/>
      <c r="C4" s="16"/>
      <c r="D4" s="16"/>
      <c r="E4" s="16"/>
      <c r="F4" s="16"/>
      <c r="G4" s="16"/>
      <c r="H4" s="16"/>
      <c r="I4" s="16"/>
      <c r="J4" s="16"/>
      <c r="K4" s="16"/>
      <c r="L4" s="16"/>
      <c r="M4" s="16"/>
      <c r="N4" s="16"/>
      <c r="O4" s="16"/>
      <c r="P4" s="16"/>
      <c r="Q4" s="16"/>
      <c r="R4" s="16"/>
      <c r="S4" s="16"/>
      <c r="T4" s="16"/>
      <c r="U4" s="17"/>
      <c r="W4" s="8"/>
    </row>
    <row r="5" spans="1:23" s="5" customFormat="1" ht="75" x14ac:dyDescent="0.25">
      <c r="A5" s="18" t="s">
        <v>128</v>
      </c>
      <c r="B5" s="19" t="s">
        <v>0</v>
      </c>
      <c r="C5" s="19" t="s">
        <v>1</v>
      </c>
      <c r="D5" s="19" t="s">
        <v>2</v>
      </c>
      <c r="E5" s="19" t="s">
        <v>3</v>
      </c>
      <c r="F5" s="19" t="s">
        <v>5</v>
      </c>
      <c r="G5" s="19" t="s">
        <v>32</v>
      </c>
      <c r="H5" s="19" t="s">
        <v>4</v>
      </c>
      <c r="I5" s="19" t="s">
        <v>6</v>
      </c>
      <c r="J5" s="19" t="s">
        <v>7</v>
      </c>
      <c r="K5" s="19" t="s">
        <v>125</v>
      </c>
      <c r="L5" s="20" t="s">
        <v>318</v>
      </c>
      <c r="M5" s="19" t="s">
        <v>316</v>
      </c>
      <c r="N5" s="19" t="s">
        <v>317</v>
      </c>
      <c r="O5" s="21" t="s">
        <v>321</v>
      </c>
      <c r="P5" s="21" t="s">
        <v>426</v>
      </c>
      <c r="Q5" s="19" t="s">
        <v>404</v>
      </c>
      <c r="R5" s="19" t="s">
        <v>405</v>
      </c>
      <c r="S5" s="19" t="s">
        <v>9</v>
      </c>
      <c r="T5" s="19" t="s">
        <v>10</v>
      </c>
      <c r="U5" s="21" t="s">
        <v>8</v>
      </c>
      <c r="W5" s="8"/>
    </row>
    <row r="6" spans="1:23" s="5" customFormat="1" ht="272.25" customHeight="1" x14ac:dyDescent="0.25">
      <c r="A6" s="22">
        <v>1</v>
      </c>
      <c r="B6" s="79">
        <v>263</v>
      </c>
      <c r="C6" s="23" t="s">
        <v>22</v>
      </c>
      <c r="D6" s="23">
        <v>50</v>
      </c>
      <c r="E6" s="23" t="s">
        <v>31</v>
      </c>
      <c r="F6" s="23">
        <v>3</v>
      </c>
      <c r="G6" s="23" t="s">
        <v>54</v>
      </c>
      <c r="H6" s="23" t="s">
        <v>23</v>
      </c>
      <c r="I6" s="23" t="s">
        <v>24</v>
      </c>
      <c r="J6" s="23" t="s">
        <v>25</v>
      </c>
      <c r="K6" s="23" t="s">
        <v>26</v>
      </c>
      <c r="L6" s="209" t="s">
        <v>275</v>
      </c>
      <c r="M6" s="25">
        <v>0</v>
      </c>
      <c r="N6" s="26">
        <v>43646</v>
      </c>
      <c r="O6" s="209" t="s">
        <v>408</v>
      </c>
      <c r="P6" s="209" t="s">
        <v>453</v>
      </c>
      <c r="Q6" s="92">
        <v>0</v>
      </c>
      <c r="R6" s="96" t="s">
        <v>436</v>
      </c>
      <c r="S6" s="27">
        <v>42958</v>
      </c>
      <c r="T6" s="27">
        <v>43306</v>
      </c>
      <c r="U6" s="87" t="s">
        <v>293</v>
      </c>
      <c r="V6" s="211"/>
      <c r="W6" s="181" t="s">
        <v>427</v>
      </c>
    </row>
    <row r="7" spans="1:23" s="5" customFormat="1" ht="327.75" customHeight="1" thickBot="1" x14ac:dyDescent="0.3">
      <c r="A7" s="22">
        <v>2</v>
      </c>
      <c r="B7" s="79">
        <v>263</v>
      </c>
      <c r="C7" s="23" t="s">
        <v>22</v>
      </c>
      <c r="D7" s="23">
        <v>50</v>
      </c>
      <c r="E7" s="23" t="s">
        <v>31</v>
      </c>
      <c r="F7" s="23">
        <v>4</v>
      </c>
      <c r="G7" s="23" t="s">
        <v>54</v>
      </c>
      <c r="H7" s="23" t="s">
        <v>23</v>
      </c>
      <c r="I7" s="23" t="s">
        <v>27</v>
      </c>
      <c r="J7" s="23" t="s">
        <v>28</v>
      </c>
      <c r="K7" s="23" t="s">
        <v>29</v>
      </c>
      <c r="L7" s="210"/>
      <c r="M7" s="25">
        <v>0</v>
      </c>
      <c r="N7" s="26">
        <v>43646</v>
      </c>
      <c r="O7" s="210"/>
      <c r="P7" s="210"/>
      <c r="Q7" s="92">
        <v>0</v>
      </c>
      <c r="R7" s="96" t="s">
        <v>436</v>
      </c>
      <c r="S7" s="27">
        <v>42958</v>
      </c>
      <c r="T7" s="27">
        <v>43306</v>
      </c>
      <c r="U7" s="87" t="s">
        <v>52</v>
      </c>
      <c r="V7" s="212"/>
      <c r="W7" s="181"/>
    </row>
    <row r="8" spans="1:23" s="5" customFormat="1" ht="221.25" customHeight="1" x14ac:dyDescent="0.25">
      <c r="A8" s="22">
        <v>3</v>
      </c>
      <c r="B8" s="79">
        <v>263</v>
      </c>
      <c r="C8" s="23" t="s">
        <v>22</v>
      </c>
      <c r="D8" s="23">
        <v>229</v>
      </c>
      <c r="E8" s="23" t="s">
        <v>36</v>
      </c>
      <c r="F8" s="42">
        <v>1</v>
      </c>
      <c r="G8" s="42" t="s">
        <v>37</v>
      </c>
      <c r="H8" s="42" t="s">
        <v>38</v>
      </c>
      <c r="I8" s="42" t="s">
        <v>39</v>
      </c>
      <c r="J8" s="38" t="s">
        <v>40</v>
      </c>
      <c r="K8" s="38" t="s">
        <v>234</v>
      </c>
      <c r="L8" s="39" t="s">
        <v>231</v>
      </c>
      <c r="M8" s="37">
        <v>100</v>
      </c>
      <c r="N8" s="40">
        <v>43646</v>
      </c>
      <c r="O8" s="39"/>
      <c r="P8" s="39"/>
      <c r="Q8" s="93">
        <v>100</v>
      </c>
      <c r="R8" s="95" t="s">
        <v>320</v>
      </c>
      <c r="S8" s="41">
        <v>43123</v>
      </c>
      <c r="T8" s="41">
        <v>43487</v>
      </c>
      <c r="U8" s="89" t="s">
        <v>235</v>
      </c>
      <c r="V8" s="213" t="s">
        <v>356</v>
      </c>
      <c r="W8" s="181"/>
    </row>
    <row r="9" spans="1:23" s="5" customFormat="1" ht="237.75" customHeight="1" x14ac:dyDescent="0.25">
      <c r="A9" s="22">
        <v>4</v>
      </c>
      <c r="B9" s="79">
        <v>263</v>
      </c>
      <c r="C9" s="23" t="s">
        <v>22</v>
      </c>
      <c r="D9" s="23">
        <v>229</v>
      </c>
      <c r="E9" s="23" t="s">
        <v>36</v>
      </c>
      <c r="F9" s="42">
        <v>2</v>
      </c>
      <c r="G9" s="42" t="s">
        <v>37</v>
      </c>
      <c r="H9" s="42" t="s">
        <v>38</v>
      </c>
      <c r="I9" s="42" t="s">
        <v>41</v>
      </c>
      <c r="J9" s="38" t="s">
        <v>42</v>
      </c>
      <c r="K9" s="38" t="s">
        <v>43</v>
      </c>
      <c r="L9" s="39" t="s">
        <v>256</v>
      </c>
      <c r="M9" s="37">
        <v>100</v>
      </c>
      <c r="N9" s="40">
        <v>43646</v>
      </c>
      <c r="O9" s="39"/>
      <c r="P9" s="39"/>
      <c r="Q9" s="93">
        <v>100</v>
      </c>
      <c r="R9" s="95" t="s">
        <v>320</v>
      </c>
      <c r="S9" s="41">
        <v>43123</v>
      </c>
      <c r="T9" s="41">
        <v>43487</v>
      </c>
      <c r="U9" s="89" t="s">
        <v>236</v>
      </c>
      <c r="V9" s="214"/>
      <c r="W9" s="181"/>
    </row>
    <row r="10" spans="1:23" s="5" customFormat="1" ht="408.95" customHeight="1" x14ac:dyDescent="0.25">
      <c r="A10" s="22">
        <v>5</v>
      </c>
      <c r="B10" s="79">
        <v>263</v>
      </c>
      <c r="C10" s="23" t="s">
        <v>22</v>
      </c>
      <c r="D10" s="23">
        <v>229</v>
      </c>
      <c r="E10" s="23" t="s">
        <v>36</v>
      </c>
      <c r="F10" s="23">
        <v>3</v>
      </c>
      <c r="G10" s="23" t="s">
        <v>37</v>
      </c>
      <c r="H10" s="23" t="s">
        <v>38</v>
      </c>
      <c r="I10" s="23" t="s">
        <v>44</v>
      </c>
      <c r="J10" s="81" t="s">
        <v>45</v>
      </c>
      <c r="K10" s="81" t="s">
        <v>46</v>
      </c>
      <c r="L10" s="24" t="s">
        <v>308</v>
      </c>
      <c r="M10" s="25">
        <v>70</v>
      </c>
      <c r="N10" s="26">
        <v>43646</v>
      </c>
      <c r="O10" s="24" t="s">
        <v>409</v>
      </c>
      <c r="P10" s="24" t="s">
        <v>454</v>
      </c>
      <c r="Q10" s="92">
        <v>70</v>
      </c>
      <c r="R10" s="96" t="s">
        <v>436</v>
      </c>
      <c r="S10" s="27">
        <v>43123</v>
      </c>
      <c r="T10" s="27">
        <v>43487</v>
      </c>
      <c r="U10" s="88" t="s">
        <v>294</v>
      </c>
      <c r="V10" s="215"/>
      <c r="W10" s="173" t="s">
        <v>322</v>
      </c>
    </row>
    <row r="11" spans="1:23" s="5" customFormat="1" ht="171.75" x14ac:dyDescent="0.25">
      <c r="A11" s="22">
        <v>6</v>
      </c>
      <c r="B11" s="79">
        <v>263</v>
      </c>
      <c r="C11" s="23" t="s">
        <v>22</v>
      </c>
      <c r="D11" s="23">
        <v>229</v>
      </c>
      <c r="E11" s="23" t="s">
        <v>34</v>
      </c>
      <c r="F11" s="42">
        <v>1</v>
      </c>
      <c r="G11" s="42" t="s">
        <v>237</v>
      </c>
      <c r="H11" s="42" t="s">
        <v>47</v>
      </c>
      <c r="I11" s="42" t="s">
        <v>48</v>
      </c>
      <c r="J11" s="38" t="s">
        <v>238</v>
      </c>
      <c r="K11" s="38" t="s">
        <v>49</v>
      </c>
      <c r="L11" s="39" t="s">
        <v>288</v>
      </c>
      <c r="M11" s="37">
        <v>90</v>
      </c>
      <c r="N11" s="40">
        <v>43646</v>
      </c>
      <c r="O11" s="39" t="s">
        <v>338</v>
      </c>
      <c r="P11" s="39" t="s">
        <v>338</v>
      </c>
      <c r="Q11" s="44">
        <v>100</v>
      </c>
      <c r="R11" s="95" t="s">
        <v>320</v>
      </c>
      <c r="S11" s="41">
        <v>43123</v>
      </c>
      <c r="T11" s="41">
        <v>43487</v>
      </c>
      <c r="U11" s="89" t="s">
        <v>294</v>
      </c>
      <c r="V11" s="182" t="s">
        <v>366</v>
      </c>
      <c r="W11" s="174"/>
    </row>
    <row r="12" spans="1:23" s="5" customFormat="1" ht="228" customHeight="1" x14ac:dyDescent="0.25">
      <c r="A12" s="22">
        <v>7</v>
      </c>
      <c r="B12" s="79">
        <v>263</v>
      </c>
      <c r="C12" s="23" t="s">
        <v>22</v>
      </c>
      <c r="D12" s="23">
        <v>229</v>
      </c>
      <c r="E12" s="23" t="s">
        <v>34</v>
      </c>
      <c r="F12" s="23">
        <v>2</v>
      </c>
      <c r="G12" s="23" t="s">
        <v>237</v>
      </c>
      <c r="H12" s="23" t="s">
        <v>47</v>
      </c>
      <c r="I12" s="23" t="s">
        <v>50</v>
      </c>
      <c r="J12" s="81" t="s">
        <v>51</v>
      </c>
      <c r="K12" s="81" t="s">
        <v>49</v>
      </c>
      <c r="L12" s="24" t="s">
        <v>264</v>
      </c>
      <c r="M12" s="25">
        <v>90</v>
      </c>
      <c r="N12" s="26">
        <v>43646</v>
      </c>
      <c r="O12" s="24" t="s">
        <v>428</v>
      </c>
      <c r="P12" s="24" t="s">
        <v>410</v>
      </c>
      <c r="Q12" s="134">
        <v>90</v>
      </c>
      <c r="R12" s="96" t="s">
        <v>436</v>
      </c>
      <c r="S12" s="27">
        <v>43123</v>
      </c>
      <c r="T12" s="27">
        <v>43487</v>
      </c>
      <c r="U12" s="88" t="s">
        <v>52</v>
      </c>
      <c r="V12" s="183"/>
      <c r="W12" s="184" t="s">
        <v>353</v>
      </c>
    </row>
    <row r="13" spans="1:23" s="5" customFormat="1" ht="240" customHeight="1" x14ac:dyDescent="0.25">
      <c r="A13" s="22">
        <v>8</v>
      </c>
      <c r="B13" s="79">
        <v>263</v>
      </c>
      <c r="C13" s="23" t="s">
        <v>22</v>
      </c>
      <c r="D13" s="23">
        <v>229</v>
      </c>
      <c r="E13" s="23" t="s">
        <v>35</v>
      </c>
      <c r="F13" s="42">
        <v>1</v>
      </c>
      <c r="G13" s="42" t="s">
        <v>239</v>
      </c>
      <c r="H13" s="42" t="s">
        <v>53</v>
      </c>
      <c r="I13" s="42" t="s">
        <v>48</v>
      </c>
      <c r="J13" s="38" t="s">
        <v>238</v>
      </c>
      <c r="K13" s="38" t="s">
        <v>49</v>
      </c>
      <c r="L13" s="39" t="s">
        <v>288</v>
      </c>
      <c r="M13" s="37">
        <v>90</v>
      </c>
      <c r="N13" s="40">
        <v>43646</v>
      </c>
      <c r="O13" s="39" t="s">
        <v>339</v>
      </c>
      <c r="P13" s="39" t="s">
        <v>339</v>
      </c>
      <c r="Q13" s="44">
        <v>100</v>
      </c>
      <c r="R13" s="95" t="s">
        <v>320</v>
      </c>
      <c r="S13" s="41">
        <v>43123</v>
      </c>
      <c r="T13" s="41">
        <v>43487</v>
      </c>
      <c r="U13" s="89" t="s">
        <v>294</v>
      </c>
      <c r="V13" s="182" t="s">
        <v>366</v>
      </c>
      <c r="W13" s="173"/>
    </row>
    <row r="14" spans="1:23" ht="226.5" customHeight="1" x14ac:dyDescent="0.3">
      <c r="A14" s="22">
        <v>9</v>
      </c>
      <c r="B14" s="79">
        <v>263</v>
      </c>
      <c r="C14" s="23" t="s">
        <v>22</v>
      </c>
      <c r="D14" s="23">
        <v>229</v>
      </c>
      <c r="E14" s="23" t="s">
        <v>35</v>
      </c>
      <c r="F14" s="23">
        <v>2</v>
      </c>
      <c r="G14" s="23" t="s">
        <v>239</v>
      </c>
      <c r="H14" s="23" t="s">
        <v>53</v>
      </c>
      <c r="I14" s="23" t="s">
        <v>50</v>
      </c>
      <c r="J14" s="81" t="s">
        <v>51</v>
      </c>
      <c r="K14" s="81" t="s">
        <v>49</v>
      </c>
      <c r="L14" s="24" t="s">
        <v>264</v>
      </c>
      <c r="M14" s="133">
        <v>90</v>
      </c>
      <c r="N14" s="26">
        <v>43646</v>
      </c>
      <c r="O14" s="24" t="s">
        <v>429</v>
      </c>
      <c r="P14" s="24" t="s">
        <v>411</v>
      </c>
      <c r="Q14" s="134">
        <v>90</v>
      </c>
      <c r="R14" s="96" t="s">
        <v>436</v>
      </c>
      <c r="S14" s="27">
        <v>43123</v>
      </c>
      <c r="T14" s="27">
        <v>43487</v>
      </c>
      <c r="U14" s="88" t="s">
        <v>52</v>
      </c>
      <c r="V14" s="183" t="s">
        <v>407</v>
      </c>
      <c r="W14" s="184"/>
    </row>
    <row r="15" spans="1:23" ht="409.6" customHeight="1" x14ac:dyDescent="0.3">
      <c r="A15" s="36">
        <v>10</v>
      </c>
      <c r="B15" s="82">
        <v>263</v>
      </c>
      <c r="C15" s="38" t="s">
        <v>74</v>
      </c>
      <c r="D15" s="42">
        <v>50</v>
      </c>
      <c r="E15" s="38" t="s">
        <v>127</v>
      </c>
      <c r="F15" s="38">
        <v>1</v>
      </c>
      <c r="G15" s="38" t="s">
        <v>55</v>
      </c>
      <c r="H15" s="38" t="s">
        <v>240</v>
      </c>
      <c r="I15" s="38" t="s">
        <v>56</v>
      </c>
      <c r="J15" s="38" t="s">
        <v>57</v>
      </c>
      <c r="K15" s="38" t="s">
        <v>58</v>
      </c>
      <c r="L15" s="39" t="s">
        <v>299</v>
      </c>
      <c r="M15" s="37">
        <v>100</v>
      </c>
      <c r="N15" s="40">
        <v>43646</v>
      </c>
      <c r="O15" s="39" t="s">
        <v>342</v>
      </c>
      <c r="P15" s="39" t="s">
        <v>342</v>
      </c>
      <c r="Q15" s="93">
        <v>100</v>
      </c>
      <c r="R15" s="95" t="s">
        <v>320</v>
      </c>
      <c r="S15" s="41">
        <v>43281</v>
      </c>
      <c r="T15" s="41">
        <v>43608</v>
      </c>
      <c r="U15" s="89" t="s">
        <v>59</v>
      </c>
      <c r="V15" s="107" t="s">
        <v>311</v>
      </c>
      <c r="W15" s="175"/>
    </row>
    <row r="16" spans="1:23" ht="357" customHeight="1" x14ac:dyDescent="0.3">
      <c r="A16" s="36">
        <v>11</v>
      </c>
      <c r="B16" s="82">
        <v>263</v>
      </c>
      <c r="C16" s="38" t="s">
        <v>74</v>
      </c>
      <c r="D16" s="42">
        <v>50</v>
      </c>
      <c r="E16" s="38" t="s">
        <v>127</v>
      </c>
      <c r="F16" s="38">
        <v>2</v>
      </c>
      <c r="G16" s="38" t="s">
        <v>55</v>
      </c>
      <c r="H16" s="38" t="s">
        <v>240</v>
      </c>
      <c r="I16" s="38" t="s">
        <v>257</v>
      </c>
      <c r="J16" s="38" t="s">
        <v>60</v>
      </c>
      <c r="K16" s="38" t="s">
        <v>61</v>
      </c>
      <c r="L16" s="39" t="s">
        <v>298</v>
      </c>
      <c r="M16" s="37">
        <v>100</v>
      </c>
      <c r="N16" s="40">
        <v>43646</v>
      </c>
      <c r="O16" s="39" t="s">
        <v>343</v>
      </c>
      <c r="P16" s="39" t="s">
        <v>343</v>
      </c>
      <c r="Q16" s="93">
        <v>100</v>
      </c>
      <c r="R16" s="95" t="s">
        <v>320</v>
      </c>
      <c r="S16" s="41">
        <v>43281</v>
      </c>
      <c r="T16" s="41">
        <v>43608</v>
      </c>
      <c r="U16" s="89" t="s">
        <v>59</v>
      </c>
      <c r="V16" s="107"/>
      <c r="W16" s="175"/>
    </row>
    <row r="17" spans="1:23" ht="336" customHeight="1" x14ac:dyDescent="0.3">
      <c r="A17" s="36">
        <v>12</v>
      </c>
      <c r="B17" s="82">
        <v>263</v>
      </c>
      <c r="C17" s="38" t="s">
        <v>74</v>
      </c>
      <c r="D17" s="42">
        <v>50</v>
      </c>
      <c r="E17" s="38" t="s">
        <v>127</v>
      </c>
      <c r="F17" s="38">
        <v>3</v>
      </c>
      <c r="G17" s="38" t="s">
        <v>55</v>
      </c>
      <c r="H17" s="38" t="s">
        <v>240</v>
      </c>
      <c r="I17" s="38" t="s">
        <v>62</v>
      </c>
      <c r="J17" s="38" t="s">
        <v>63</v>
      </c>
      <c r="K17" s="38" t="s">
        <v>64</v>
      </c>
      <c r="L17" s="39" t="s">
        <v>300</v>
      </c>
      <c r="M17" s="37">
        <v>100</v>
      </c>
      <c r="N17" s="40">
        <v>43646</v>
      </c>
      <c r="O17" s="39" t="s">
        <v>340</v>
      </c>
      <c r="P17" s="39" t="s">
        <v>340</v>
      </c>
      <c r="Q17" s="93">
        <v>100</v>
      </c>
      <c r="R17" s="95" t="s">
        <v>320</v>
      </c>
      <c r="S17" s="41">
        <v>43281</v>
      </c>
      <c r="T17" s="41">
        <v>43608</v>
      </c>
      <c r="U17" s="89" t="s">
        <v>59</v>
      </c>
      <c r="V17" s="107"/>
      <c r="W17" s="175"/>
    </row>
    <row r="18" spans="1:23" ht="409.6" customHeight="1" x14ac:dyDescent="0.3">
      <c r="A18" s="36">
        <v>13</v>
      </c>
      <c r="B18" s="82">
        <v>263</v>
      </c>
      <c r="C18" s="38" t="s">
        <v>74</v>
      </c>
      <c r="D18" s="42">
        <v>50</v>
      </c>
      <c r="E18" s="38" t="s">
        <v>127</v>
      </c>
      <c r="F18" s="38">
        <v>4</v>
      </c>
      <c r="G18" s="38" t="s">
        <v>55</v>
      </c>
      <c r="H18" s="38" t="s">
        <v>240</v>
      </c>
      <c r="I18" s="38" t="s">
        <v>65</v>
      </c>
      <c r="J18" s="38" t="s">
        <v>66</v>
      </c>
      <c r="K18" s="38" t="s">
        <v>67</v>
      </c>
      <c r="L18" s="39" t="s">
        <v>310</v>
      </c>
      <c r="M18" s="37">
        <v>100</v>
      </c>
      <c r="N18" s="40">
        <v>43738</v>
      </c>
      <c r="O18" s="39" t="s">
        <v>341</v>
      </c>
      <c r="P18" s="39" t="s">
        <v>341</v>
      </c>
      <c r="Q18" s="93">
        <v>100</v>
      </c>
      <c r="R18" s="95" t="s">
        <v>320</v>
      </c>
      <c r="S18" s="41">
        <v>43281</v>
      </c>
      <c r="T18" s="41">
        <v>43608</v>
      </c>
      <c r="U18" s="89" t="s">
        <v>68</v>
      </c>
      <c r="V18" s="107"/>
      <c r="W18" s="175"/>
    </row>
    <row r="19" spans="1:23" ht="390" customHeight="1" x14ac:dyDescent="0.3">
      <c r="A19" s="36">
        <v>14</v>
      </c>
      <c r="B19" s="82">
        <v>263</v>
      </c>
      <c r="C19" s="38" t="s">
        <v>74</v>
      </c>
      <c r="D19" s="42">
        <v>50</v>
      </c>
      <c r="E19" s="38" t="s">
        <v>127</v>
      </c>
      <c r="F19" s="38">
        <v>5</v>
      </c>
      <c r="G19" s="38" t="s">
        <v>55</v>
      </c>
      <c r="H19" s="38" t="s">
        <v>240</v>
      </c>
      <c r="I19" s="38" t="s">
        <v>241</v>
      </c>
      <c r="J19" s="38" t="s">
        <v>69</v>
      </c>
      <c r="K19" s="38" t="s">
        <v>70</v>
      </c>
      <c r="L19" s="39" t="s">
        <v>301</v>
      </c>
      <c r="M19" s="37">
        <v>100</v>
      </c>
      <c r="N19" s="40">
        <v>43646</v>
      </c>
      <c r="O19" s="39" t="s">
        <v>344</v>
      </c>
      <c r="P19" s="39" t="s">
        <v>344</v>
      </c>
      <c r="Q19" s="93">
        <v>100</v>
      </c>
      <c r="R19" s="95" t="s">
        <v>320</v>
      </c>
      <c r="S19" s="41">
        <v>43281</v>
      </c>
      <c r="T19" s="41">
        <v>43608</v>
      </c>
      <c r="U19" s="89" t="s">
        <v>59</v>
      </c>
      <c r="V19" s="107" t="s">
        <v>312</v>
      </c>
      <c r="W19" s="175"/>
    </row>
    <row r="20" spans="1:23" ht="393.75" customHeight="1" x14ac:dyDescent="0.3">
      <c r="A20" s="36">
        <v>15</v>
      </c>
      <c r="B20" s="82">
        <v>263</v>
      </c>
      <c r="C20" s="38" t="s">
        <v>74</v>
      </c>
      <c r="D20" s="42">
        <v>50</v>
      </c>
      <c r="E20" s="38" t="s">
        <v>127</v>
      </c>
      <c r="F20" s="38">
        <v>6</v>
      </c>
      <c r="G20" s="38" t="s">
        <v>55</v>
      </c>
      <c r="H20" s="38" t="s">
        <v>240</v>
      </c>
      <c r="I20" s="38" t="s">
        <v>71</v>
      </c>
      <c r="J20" s="38" t="s">
        <v>72</v>
      </c>
      <c r="K20" s="38" t="s">
        <v>73</v>
      </c>
      <c r="L20" s="39" t="s">
        <v>309</v>
      </c>
      <c r="M20" s="37">
        <v>100</v>
      </c>
      <c r="N20" s="40">
        <v>43738</v>
      </c>
      <c r="O20" s="39" t="s">
        <v>345</v>
      </c>
      <c r="P20" s="39" t="s">
        <v>345</v>
      </c>
      <c r="Q20" s="93">
        <v>100</v>
      </c>
      <c r="R20" s="95" t="s">
        <v>320</v>
      </c>
      <c r="S20" s="41">
        <v>43281</v>
      </c>
      <c r="T20" s="41">
        <v>43608</v>
      </c>
      <c r="U20" s="89" t="s">
        <v>59</v>
      </c>
      <c r="V20" s="107" t="s">
        <v>313</v>
      </c>
      <c r="W20" s="175"/>
    </row>
    <row r="21" spans="1:23" customFormat="1" ht="274.5" customHeight="1" x14ac:dyDescent="0.25">
      <c r="A21" s="36">
        <v>16</v>
      </c>
      <c r="B21" s="38">
        <v>263</v>
      </c>
      <c r="C21" s="42" t="s">
        <v>74</v>
      </c>
      <c r="D21" s="42">
        <v>502</v>
      </c>
      <c r="E21" s="42" t="s">
        <v>75</v>
      </c>
      <c r="F21" s="42">
        <v>1</v>
      </c>
      <c r="G21" s="42" t="s">
        <v>89</v>
      </c>
      <c r="H21" s="42" t="s">
        <v>76</v>
      </c>
      <c r="I21" s="42" t="s">
        <v>324</v>
      </c>
      <c r="J21" s="42" t="s">
        <v>276</v>
      </c>
      <c r="K21" s="42" t="s">
        <v>276</v>
      </c>
      <c r="L21" s="39" t="s">
        <v>295</v>
      </c>
      <c r="M21" s="37">
        <v>100</v>
      </c>
      <c r="N21" s="40">
        <v>43646</v>
      </c>
      <c r="O21" s="39" t="s">
        <v>341</v>
      </c>
      <c r="P21" s="39" t="s">
        <v>341</v>
      </c>
      <c r="Q21" s="93">
        <v>100</v>
      </c>
      <c r="R21" s="95" t="s">
        <v>320</v>
      </c>
      <c r="S21" s="41">
        <v>43304</v>
      </c>
      <c r="T21" s="41">
        <v>43651</v>
      </c>
      <c r="U21" s="90" t="s">
        <v>77</v>
      </c>
      <c r="V21" s="107"/>
      <c r="W21" s="176"/>
    </row>
    <row r="22" spans="1:23" customFormat="1" ht="409.6" customHeight="1" x14ac:dyDescent="0.25">
      <c r="A22" s="36">
        <v>17</v>
      </c>
      <c r="B22" s="38">
        <v>263</v>
      </c>
      <c r="C22" s="42" t="s">
        <v>74</v>
      </c>
      <c r="D22" s="42">
        <v>502</v>
      </c>
      <c r="E22" s="42" t="s">
        <v>78</v>
      </c>
      <c r="F22" s="42">
        <v>1</v>
      </c>
      <c r="G22" s="42" t="s">
        <v>83</v>
      </c>
      <c r="H22" s="42" t="s">
        <v>79</v>
      </c>
      <c r="I22" s="42" t="s">
        <v>80</v>
      </c>
      <c r="J22" s="42" t="s">
        <v>277</v>
      </c>
      <c r="K22" s="42" t="s">
        <v>278</v>
      </c>
      <c r="L22" s="99" t="s">
        <v>296</v>
      </c>
      <c r="M22" s="37" t="s">
        <v>297</v>
      </c>
      <c r="N22" s="40">
        <v>43646</v>
      </c>
      <c r="O22" s="39" t="s">
        <v>346</v>
      </c>
      <c r="P22" s="39" t="s">
        <v>346</v>
      </c>
      <c r="Q22" s="93">
        <v>100</v>
      </c>
      <c r="R22" s="95" t="s">
        <v>320</v>
      </c>
      <c r="S22" s="41">
        <v>43304</v>
      </c>
      <c r="T22" s="41">
        <v>43646</v>
      </c>
      <c r="U22" s="90" t="s">
        <v>81</v>
      </c>
      <c r="V22" s="109"/>
      <c r="W22" s="176" t="s">
        <v>322</v>
      </c>
    </row>
    <row r="23" spans="1:23" ht="278.25" customHeight="1" x14ac:dyDescent="0.3">
      <c r="A23" s="36">
        <v>18</v>
      </c>
      <c r="B23" s="38">
        <v>263</v>
      </c>
      <c r="C23" s="42" t="s">
        <v>74</v>
      </c>
      <c r="D23" s="42">
        <v>48</v>
      </c>
      <c r="E23" s="42" t="s">
        <v>84</v>
      </c>
      <c r="F23" s="42">
        <v>1</v>
      </c>
      <c r="G23" s="42" t="s">
        <v>88</v>
      </c>
      <c r="H23" s="42" t="s">
        <v>86</v>
      </c>
      <c r="I23" s="42" t="s">
        <v>85</v>
      </c>
      <c r="J23" s="42" t="s">
        <v>87</v>
      </c>
      <c r="K23" s="42" t="s">
        <v>279</v>
      </c>
      <c r="L23" s="39" t="s">
        <v>263</v>
      </c>
      <c r="M23" s="37">
        <v>100</v>
      </c>
      <c r="N23" s="40">
        <v>43646</v>
      </c>
      <c r="O23" s="39" t="s">
        <v>341</v>
      </c>
      <c r="P23" s="39" t="s">
        <v>341</v>
      </c>
      <c r="Q23" s="93">
        <v>100</v>
      </c>
      <c r="R23" s="95" t="s">
        <v>320</v>
      </c>
      <c r="S23" s="41">
        <v>43314</v>
      </c>
      <c r="T23" s="41">
        <v>43526</v>
      </c>
      <c r="U23" s="90" t="s">
        <v>30</v>
      </c>
      <c r="V23" s="110"/>
      <c r="W23" s="175"/>
    </row>
    <row r="24" spans="1:23" ht="171" x14ac:dyDescent="0.3">
      <c r="A24" s="90">
        <v>19</v>
      </c>
      <c r="B24" s="90" t="s">
        <v>90</v>
      </c>
      <c r="C24" s="90" t="s">
        <v>74</v>
      </c>
      <c r="D24" s="90">
        <v>60</v>
      </c>
      <c r="E24" s="117" t="s">
        <v>91</v>
      </c>
      <c r="F24" s="196">
        <v>1</v>
      </c>
      <c r="G24" s="90" t="s">
        <v>242</v>
      </c>
      <c r="H24" s="90" t="s">
        <v>92</v>
      </c>
      <c r="I24" s="90" t="s">
        <v>93</v>
      </c>
      <c r="J24" s="90" t="s">
        <v>94</v>
      </c>
      <c r="K24" s="90" t="s">
        <v>243</v>
      </c>
      <c r="L24" s="39" t="s">
        <v>315</v>
      </c>
      <c r="M24" s="90">
        <v>50</v>
      </c>
      <c r="N24" s="40">
        <v>43646</v>
      </c>
      <c r="O24" s="98" t="s">
        <v>347</v>
      </c>
      <c r="P24" s="39" t="s">
        <v>347</v>
      </c>
      <c r="Q24" s="93">
        <v>100</v>
      </c>
      <c r="R24" s="95" t="s">
        <v>320</v>
      </c>
      <c r="S24" s="90" t="s">
        <v>96</v>
      </c>
      <c r="T24" s="90" t="s">
        <v>97</v>
      </c>
      <c r="U24" s="90" t="s">
        <v>95</v>
      </c>
      <c r="V24" s="111"/>
      <c r="W24" s="175"/>
    </row>
    <row r="25" spans="1:23" ht="129.75" customHeight="1" x14ac:dyDescent="0.3">
      <c r="A25" s="36">
        <v>20</v>
      </c>
      <c r="B25" s="38" t="s">
        <v>90</v>
      </c>
      <c r="C25" s="42" t="s">
        <v>74</v>
      </c>
      <c r="D25" s="42">
        <v>60</v>
      </c>
      <c r="E25" s="42" t="s">
        <v>98</v>
      </c>
      <c r="F25" s="42">
        <v>1</v>
      </c>
      <c r="G25" s="42" t="s">
        <v>121</v>
      </c>
      <c r="H25" s="42" t="s">
        <v>99</v>
      </c>
      <c r="I25" s="42" t="s">
        <v>100</v>
      </c>
      <c r="J25" s="42" t="s">
        <v>101</v>
      </c>
      <c r="K25" s="42" t="s">
        <v>102</v>
      </c>
      <c r="L25" s="39" t="s">
        <v>266</v>
      </c>
      <c r="M25" s="37">
        <v>100</v>
      </c>
      <c r="N25" s="40">
        <v>43646</v>
      </c>
      <c r="O25" s="203" t="s">
        <v>341</v>
      </c>
      <c r="P25" s="39" t="s">
        <v>341</v>
      </c>
      <c r="Q25" s="93">
        <v>100</v>
      </c>
      <c r="R25" s="95" t="s">
        <v>320</v>
      </c>
      <c r="S25" s="41" t="s">
        <v>96</v>
      </c>
      <c r="T25" s="41" t="s">
        <v>104</v>
      </c>
      <c r="U25" s="90" t="s">
        <v>103</v>
      </c>
      <c r="V25" s="110"/>
      <c r="W25" s="175"/>
    </row>
    <row r="26" spans="1:23" ht="135.75" customHeight="1" x14ac:dyDescent="0.3">
      <c r="A26" s="36">
        <v>21</v>
      </c>
      <c r="B26" s="38" t="s">
        <v>90</v>
      </c>
      <c r="C26" s="42" t="s">
        <v>74</v>
      </c>
      <c r="D26" s="42">
        <v>60</v>
      </c>
      <c r="E26" s="42" t="s">
        <v>105</v>
      </c>
      <c r="F26" s="42">
        <v>1</v>
      </c>
      <c r="G26" s="42" t="s">
        <v>122</v>
      </c>
      <c r="H26" s="42" t="s">
        <v>106</v>
      </c>
      <c r="I26" s="42" t="s">
        <v>244</v>
      </c>
      <c r="J26" s="42" t="s">
        <v>107</v>
      </c>
      <c r="K26" s="42" t="s">
        <v>108</v>
      </c>
      <c r="L26" s="39" t="s">
        <v>280</v>
      </c>
      <c r="M26" s="37">
        <v>100</v>
      </c>
      <c r="N26" s="40">
        <v>43646</v>
      </c>
      <c r="O26" s="203" t="s">
        <v>341</v>
      </c>
      <c r="P26" s="39" t="s">
        <v>341</v>
      </c>
      <c r="Q26" s="93">
        <v>100</v>
      </c>
      <c r="R26" s="95" t="s">
        <v>320</v>
      </c>
      <c r="S26" s="41" t="s">
        <v>96</v>
      </c>
      <c r="T26" s="41" t="s">
        <v>97</v>
      </c>
      <c r="U26" s="90" t="s">
        <v>109</v>
      </c>
      <c r="V26" s="110"/>
      <c r="W26" s="175"/>
    </row>
    <row r="27" spans="1:23" ht="171" customHeight="1" x14ac:dyDescent="0.35">
      <c r="A27" s="36">
        <v>22</v>
      </c>
      <c r="B27" s="38" t="s">
        <v>90</v>
      </c>
      <c r="C27" s="42" t="s">
        <v>74</v>
      </c>
      <c r="D27" s="42">
        <v>60</v>
      </c>
      <c r="E27" s="42" t="s">
        <v>110</v>
      </c>
      <c r="F27" s="42">
        <v>1</v>
      </c>
      <c r="G27" s="42" t="s">
        <v>123</v>
      </c>
      <c r="H27" s="42" t="s">
        <v>245</v>
      </c>
      <c r="I27" s="42" t="s">
        <v>111</v>
      </c>
      <c r="J27" s="42" t="s">
        <v>112</v>
      </c>
      <c r="K27" s="42" t="s">
        <v>113</v>
      </c>
      <c r="L27" s="39" t="s">
        <v>286</v>
      </c>
      <c r="M27" s="37">
        <v>100</v>
      </c>
      <c r="N27" s="40">
        <v>43646</v>
      </c>
      <c r="O27" s="39" t="s">
        <v>402</v>
      </c>
      <c r="P27" s="39" t="s">
        <v>402</v>
      </c>
      <c r="Q27" s="93">
        <v>100</v>
      </c>
      <c r="R27" s="95" t="s">
        <v>320</v>
      </c>
      <c r="S27" s="41" t="s">
        <v>96</v>
      </c>
      <c r="T27" s="41" t="s">
        <v>97</v>
      </c>
      <c r="U27" s="90" t="s">
        <v>114</v>
      </c>
      <c r="V27" s="166">
        <v>43800</v>
      </c>
      <c r="W27" s="185" t="s">
        <v>412</v>
      </c>
    </row>
    <row r="28" spans="1:23" ht="102" customHeight="1" x14ac:dyDescent="0.3">
      <c r="A28" s="36">
        <v>23</v>
      </c>
      <c r="B28" s="38" t="s">
        <v>90</v>
      </c>
      <c r="C28" s="42" t="s">
        <v>74</v>
      </c>
      <c r="D28" s="42">
        <v>60</v>
      </c>
      <c r="E28" s="42" t="s">
        <v>82</v>
      </c>
      <c r="F28" s="42">
        <v>1</v>
      </c>
      <c r="G28" s="42" t="s">
        <v>126</v>
      </c>
      <c r="H28" s="42" t="s">
        <v>246</v>
      </c>
      <c r="I28" s="42" t="s">
        <v>115</v>
      </c>
      <c r="J28" s="42" t="s">
        <v>116</v>
      </c>
      <c r="K28" s="42" t="s">
        <v>247</v>
      </c>
      <c r="L28" s="39" t="s">
        <v>281</v>
      </c>
      <c r="M28" s="37">
        <v>67</v>
      </c>
      <c r="N28" s="40">
        <v>43646</v>
      </c>
      <c r="O28" s="203" t="s">
        <v>434</v>
      </c>
      <c r="P28" s="39" t="s">
        <v>348</v>
      </c>
      <c r="Q28" s="93">
        <v>100</v>
      </c>
      <c r="R28" s="95" t="s">
        <v>320</v>
      </c>
      <c r="S28" s="41" t="s">
        <v>96</v>
      </c>
      <c r="T28" s="41" t="s">
        <v>97</v>
      </c>
      <c r="U28" s="90" t="s">
        <v>77</v>
      </c>
      <c r="V28" s="112"/>
      <c r="W28" s="175"/>
    </row>
    <row r="29" spans="1:23" ht="73.5" customHeight="1" x14ac:dyDescent="0.3">
      <c r="A29" s="36">
        <v>24</v>
      </c>
      <c r="B29" s="38" t="s">
        <v>90</v>
      </c>
      <c r="C29" s="42" t="s">
        <v>74</v>
      </c>
      <c r="D29" s="42">
        <v>60</v>
      </c>
      <c r="E29" s="42" t="s">
        <v>117</v>
      </c>
      <c r="F29" s="42">
        <v>1</v>
      </c>
      <c r="G29" s="42" t="s">
        <v>124</v>
      </c>
      <c r="H29" s="42" t="s">
        <v>248</v>
      </c>
      <c r="I29" s="42" t="s">
        <v>118</v>
      </c>
      <c r="J29" s="42" t="s">
        <v>119</v>
      </c>
      <c r="K29" s="42" t="s">
        <v>119</v>
      </c>
      <c r="L29" s="39" t="s">
        <v>233</v>
      </c>
      <c r="M29" s="37">
        <v>100</v>
      </c>
      <c r="N29" s="40">
        <v>43646</v>
      </c>
      <c r="O29" s="37" t="s">
        <v>341</v>
      </c>
      <c r="P29" s="37" t="s">
        <v>341</v>
      </c>
      <c r="Q29" s="93">
        <v>100</v>
      </c>
      <c r="R29" s="95" t="s">
        <v>320</v>
      </c>
      <c r="S29" s="41" t="s">
        <v>96</v>
      </c>
      <c r="T29" s="41" t="s">
        <v>120</v>
      </c>
      <c r="U29" s="90" t="s">
        <v>77</v>
      </c>
      <c r="V29" s="110"/>
      <c r="W29" s="175"/>
    </row>
    <row r="30" spans="1:23" ht="127.5" customHeight="1" x14ac:dyDescent="0.3">
      <c r="A30" s="28">
        <v>25</v>
      </c>
      <c r="B30" s="80">
        <v>263</v>
      </c>
      <c r="C30" s="29" t="s">
        <v>131</v>
      </c>
      <c r="D30" s="29">
        <v>20</v>
      </c>
      <c r="E30" s="29" t="s">
        <v>132</v>
      </c>
      <c r="F30" s="29">
        <v>1</v>
      </c>
      <c r="G30" s="29" t="s">
        <v>219</v>
      </c>
      <c r="H30" s="29" t="s">
        <v>144</v>
      </c>
      <c r="I30" s="29" t="s">
        <v>156</v>
      </c>
      <c r="J30" s="29" t="s">
        <v>157</v>
      </c>
      <c r="K30" s="83" t="s">
        <v>158</v>
      </c>
      <c r="L30" s="32" t="s">
        <v>282</v>
      </c>
      <c r="M30" s="31">
        <v>0</v>
      </c>
      <c r="N30" s="33">
        <v>43646</v>
      </c>
      <c r="O30" s="202" t="s">
        <v>413</v>
      </c>
      <c r="P30" s="202" t="s">
        <v>413</v>
      </c>
      <c r="Q30" s="94">
        <v>0</v>
      </c>
      <c r="R30" s="195" t="s">
        <v>416</v>
      </c>
      <c r="S30" s="34">
        <v>43845</v>
      </c>
      <c r="T30" s="34">
        <v>43889</v>
      </c>
      <c r="U30" s="91" t="s">
        <v>114</v>
      </c>
      <c r="V30" s="113">
        <v>2020</v>
      </c>
      <c r="W30" s="175"/>
    </row>
    <row r="31" spans="1:23" ht="88.15" customHeight="1" x14ac:dyDescent="0.3">
      <c r="A31" s="36">
        <v>26</v>
      </c>
      <c r="B31" s="82">
        <v>263</v>
      </c>
      <c r="C31" s="42" t="s">
        <v>131</v>
      </c>
      <c r="D31" s="42">
        <v>20</v>
      </c>
      <c r="E31" s="42" t="s">
        <v>133</v>
      </c>
      <c r="F31" s="42">
        <v>1</v>
      </c>
      <c r="G31" s="42" t="s">
        <v>220</v>
      </c>
      <c r="H31" s="42" t="s">
        <v>145</v>
      </c>
      <c r="I31" s="42" t="s">
        <v>159</v>
      </c>
      <c r="J31" s="42" t="s">
        <v>160</v>
      </c>
      <c r="K31" s="167" t="s">
        <v>161</v>
      </c>
      <c r="L31" s="168" t="s">
        <v>265</v>
      </c>
      <c r="M31" s="37">
        <v>33</v>
      </c>
      <c r="N31" s="40">
        <v>43646</v>
      </c>
      <c r="O31" s="203" t="s">
        <v>406</v>
      </c>
      <c r="P31" s="39" t="s">
        <v>406</v>
      </c>
      <c r="Q31" s="93">
        <v>100</v>
      </c>
      <c r="R31" s="95" t="s">
        <v>320</v>
      </c>
      <c r="S31" s="43">
        <v>43595</v>
      </c>
      <c r="T31" s="43">
        <v>43840</v>
      </c>
      <c r="U31" s="90" t="s">
        <v>114</v>
      </c>
      <c r="V31" s="166">
        <v>43800</v>
      </c>
      <c r="W31" s="177"/>
    </row>
    <row r="32" spans="1:23" ht="93" customHeight="1" x14ac:dyDescent="0.3">
      <c r="A32" s="36">
        <v>27</v>
      </c>
      <c r="B32" s="82">
        <v>263</v>
      </c>
      <c r="C32" s="42" t="s">
        <v>131</v>
      </c>
      <c r="D32" s="42">
        <v>20</v>
      </c>
      <c r="E32" s="42" t="s">
        <v>134</v>
      </c>
      <c r="F32" s="42">
        <v>1</v>
      </c>
      <c r="G32" s="42" t="s">
        <v>221</v>
      </c>
      <c r="H32" s="42" t="s">
        <v>146</v>
      </c>
      <c r="I32" s="42" t="s">
        <v>162</v>
      </c>
      <c r="J32" s="42" t="s">
        <v>163</v>
      </c>
      <c r="K32" s="42" t="s">
        <v>164</v>
      </c>
      <c r="L32" s="39" t="s">
        <v>289</v>
      </c>
      <c r="M32" s="37">
        <v>50</v>
      </c>
      <c r="N32" s="40">
        <v>43646</v>
      </c>
      <c r="O32" s="203" t="s">
        <v>433</v>
      </c>
      <c r="P32" s="39" t="s">
        <v>349</v>
      </c>
      <c r="Q32" s="93">
        <v>100</v>
      </c>
      <c r="R32" s="95" t="s">
        <v>320</v>
      </c>
      <c r="S32" s="43">
        <v>43580</v>
      </c>
      <c r="T32" s="43">
        <v>43799</v>
      </c>
      <c r="U32" s="90" t="s">
        <v>213</v>
      </c>
      <c r="V32" s="113"/>
      <c r="W32" s="175"/>
    </row>
    <row r="33" spans="1:23" ht="85.5" customHeight="1" x14ac:dyDescent="0.3">
      <c r="A33" s="28">
        <v>28</v>
      </c>
      <c r="B33" s="80">
        <v>263</v>
      </c>
      <c r="C33" s="29" t="s">
        <v>131</v>
      </c>
      <c r="D33" s="29">
        <v>20</v>
      </c>
      <c r="E33" s="29" t="s">
        <v>135</v>
      </c>
      <c r="F33" s="29">
        <v>1</v>
      </c>
      <c r="G33" s="29" t="s">
        <v>222</v>
      </c>
      <c r="H33" s="29" t="s">
        <v>147</v>
      </c>
      <c r="I33" s="29" t="s">
        <v>165</v>
      </c>
      <c r="J33" s="29" t="s">
        <v>166</v>
      </c>
      <c r="K33" s="29" t="s">
        <v>167</v>
      </c>
      <c r="L33" s="32" t="s">
        <v>267</v>
      </c>
      <c r="M33" s="31">
        <v>50</v>
      </c>
      <c r="N33" s="33">
        <v>43646</v>
      </c>
      <c r="O33" s="202" t="s">
        <v>373</v>
      </c>
      <c r="P33" s="202" t="s">
        <v>373</v>
      </c>
      <c r="Q33" s="94">
        <v>50</v>
      </c>
      <c r="R33" s="195" t="s">
        <v>416</v>
      </c>
      <c r="S33" s="34">
        <v>43580</v>
      </c>
      <c r="T33" s="34">
        <v>43945</v>
      </c>
      <c r="U33" s="91" t="s">
        <v>213</v>
      </c>
      <c r="V33" s="113">
        <v>2020</v>
      </c>
      <c r="W33" s="175"/>
    </row>
    <row r="34" spans="1:23" ht="382.15" customHeight="1" x14ac:dyDescent="0.8">
      <c r="A34" s="42">
        <v>29</v>
      </c>
      <c r="B34" s="42">
        <v>263</v>
      </c>
      <c r="C34" s="42" t="s">
        <v>131</v>
      </c>
      <c r="D34" s="42">
        <v>20</v>
      </c>
      <c r="E34" s="42" t="s">
        <v>136</v>
      </c>
      <c r="F34" s="42">
        <v>1</v>
      </c>
      <c r="G34" s="42" t="s">
        <v>249</v>
      </c>
      <c r="H34" s="42" t="s">
        <v>148</v>
      </c>
      <c r="I34" s="42" t="s">
        <v>168</v>
      </c>
      <c r="J34" s="42" t="s">
        <v>169</v>
      </c>
      <c r="K34" s="42" t="s">
        <v>169</v>
      </c>
      <c r="L34" s="39" t="s">
        <v>290</v>
      </c>
      <c r="M34" s="37">
        <v>50</v>
      </c>
      <c r="N34" s="40">
        <v>43646</v>
      </c>
      <c r="O34" s="39" t="s">
        <v>341</v>
      </c>
      <c r="P34" s="39" t="s">
        <v>341</v>
      </c>
      <c r="Q34" s="93">
        <v>100</v>
      </c>
      <c r="R34" s="95" t="s">
        <v>320</v>
      </c>
      <c r="S34" s="43">
        <v>43615</v>
      </c>
      <c r="T34" s="43">
        <v>43738</v>
      </c>
      <c r="U34" s="90" t="s">
        <v>30</v>
      </c>
      <c r="V34" s="128"/>
      <c r="W34" s="178"/>
    </row>
    <row r="35" spans="1:23" ht="103.9" customHeight="1" x14ac:dyDescent="0.3">
      <c r="A35" s="42">
        <v>30</v>
      </c>
      <c r="B35" s="42">
        <v>263</v>
      </c>
      <c r="C35" s="42" t="s">
        <v>131</v>
      </c>
      <c r="D35" s="42">
        <v>20</v>
      </c>
      <c r="E35" s="42" t="s">
        <v>136</v>
      </c>
      <c r="F35" s="42">
        <v>2</v>
      </c>
      <c r="G35" s="42" t="s">
        <v>372</v>
      </c>
      <c r="H35" s="42" t="s">
        <v>148</v>
      </c>
      <c r="I35" s="42" t="s">
        <v>170</v>
      </c>
      <c r="J35" s="42" t="s">
        <v>171</v>
      </c>
      <c r="K35" s="42" t="s">
        <v>172</v>
      </c>
      <c r="L35" s="42" t="s">
        <v>274</v>
      </c>
      <c r="M35" s="42">
        <v>0</v>
      </c>
      <c r="N35" s="42">
        <v>43646</v>
      </c>
      <c r="O35" s="42" t="s">
        <v>417</v>
      </c>
      <c r="P35" s="42" t="s">
        <v>417</v>
      </c>
      <c r="Q35" s="93">
        <v>100</v>
      </c>
      <c r="R35" s="95" t="s">
        <v>320</v>
      </c>
      <c r="S35" s="42">
        <v>43739</v>
      </c>
      <c r="T35" s="42">
        <v>43799</v>
      </c>
      <c r="U35" s="42" t="s">
        <v>81</v>
      </c>
      <c r="V35" s="113" t="s">
        <v>418</v>
      </c>
      <c r="W35" s="175"/>
    </row>
    <row r="36" spans="1:23" ht="105" customHeight="1" x14ac:dyDescent="0.3">
      <c r="A36" s="36">
        <v>31</v>
      </c>
      <c r="B36" s="82">
        <v>263</v>
      </c>
      <c r="C36" s="42" t="s">
        <v>131</v>
      </c>
      <c r="D36" s="42">
        <v>20</v>
      </c>
      <c r="E36" s="38" t="s">
        <v>137</v>
      </c>
      <c r="F36" s="38">
        <v>1</v>
      </c>
      <c r="G36" s="42" t="s">
        <v>223</v>
      </c>
      <c r="H36" s="38" t="s">
        <v>149</v>
      </c>
      <c r="I36" s="42" t="s">
        <v>173</v>
      </c>
      <c r="J36" s="38" t="s">
        <v>174</v>
      </c>
      <c r="K36" s="42" t="s">
        <v>175</v>
      </c>
      <c r="L36" s="39" t="s">
        <v>268</v>
      </c>
      <c r="M36" s="37">
        <v>100</v>
      </c>
      <c r="N36" s="40">
        <v>43646</v>
      </c>
      <c r="O36" s="129" t="s">
        <v>341</v>
      </c>
      <c r="P36" s="39" t="s">
        <v>341</v>
      </c>
      <c r="Q36" s="93">
        <v>100</v>
      </c>
      <c r="R36" s="95" t="s">
        <v>320</v>
      </c>
      <c r="S36" s="43">
        <v>43579</v>
      </c>
      <c r="T36" s="43">
        <v>43646</v>
      </c>
      <c r="U36" s="90" t="s">
        <v>214</v>
      </c>
      <c r="V36" s="110"/>
      <c r="W36" s="175"/>
    </row>
    <row r="37" spans="1:23" ht="99.75" customHeight="1" x14ac:dyDescent="0.3">
      <c r="A37" s="36">
        <v>32</v>
      </c>
      <c r="B37" s="82">
        <v>263</v>
      </c>
      <c r="C37" s="42" t="s">
        <v>131</v>
      </c>
      <c r="D37" s="42">
        <v>20</v>
      </c>
      <c r="E37" s="38" t="s">
        <v>137</v>
      </c>
      <c r="F37" s="38">
        <v>2</v>
      </c>
      <c r="G37" s="42" t="s">
        <v>223</v>
      </c>
      <c r="H37" s="38" t="s">
        <v>149</v>
      </c>
      <c r="I37" s="38" t="s">
        <v>326</v>
      </c>
      <c r="J37" s="38" t="s">
        <v>176</v>
      </c>
      <c r="K37" s="38" t="s">
        <v>177</v>
      </c>
      <c r="L37" s="39" t="s">
        <v>269</v>
      </c>
      <c r="M37" s="37">
        <v>100</v>
      </c>
      <c r="N37" s="40">
        <v>43646</v>
      </c>
      <c r="O37" s="129" t="s">
        <v>341</v>
      </c>
      <c r="P37" s="39" t="s">
        <v>341</v>
      </c>
      <c r="Q37" s="93">
        <v>100</v>
      </c>
      <c r="R37" s="95" t="s">
        <v>320</v>
      </c>
      <c r="S37" s="43">
        <v>43579</v>
      </c>
      <c r="T37" s="43">
        <v>43677</v>
      </c>
      <c r="U37" s="90" t="s">
        <v>214</v>
      </c>
      <c r="V37" s="110"/>
      <c r="W37" s="175"/>
    </row>
    <row r="38" spans="1:23" ht="82.5" customHeight="1" x14ac:dyDescent="0.8">
      <c r="A38" s="36">
        <v>33</v>
      </c>
      <c r="B38" s="82">
        <v>263</v>
      </c>
      <c r="C38" s="42" t="s">
        <v>131</v>
      </c>
      <c r="D38" s="42">
        <v>20</v>
      </c>
      <c r="E38" s="38" t="s">
        <v>137</v>
      </c>
      <c r="F38" s="38">
        <v>3</v>
      </c>
      <c r="G38" s="42" t="s">
        <v>223</v>
      </c>
      <c r="H38" s="38" t="s">
        <v>149</v>
      </c>
      <c r="I38" s="38" t="s">
        <v>178</v>
      </c>
      <c r="J38" s="38" t="s">
        <v>179</v>
      </c>
      <c r="K38" s="38" t="s">
        <v>180</v>
      </c>
      <c r="L38" s="39" t="s">
        <v>285</v>
      </c>
      <c r="M38" s="37">
        <v>10</v>
      </c>
      <c r="N38" s="40">
        <v>43646</v>
      </c>
      <c r="O38" s="129" t="s">
        <v>354</v>
      </c>
      <c r="P38" s="39" t="s">
        <v>354</v>
      </c>
      <c r="Q38" s="93">
        <v>100</v>
      </c>
      <c r="R38" s="95" t="s">
        <v>320</v>
      </c>
      <c r="S38" s="43">
        <v>43617</v>
      </c>
      <c r="T38" s="43">
        <v>43708</v>
      </c>
      <c r="U38" s="90" t="s">
        <v>215</v>
      </c>
      <c r="V38" s="128"/>
      <c r="W38" s="175"/>
    </row>
    <row r="39" spans="1:23" ht="127.5" customHeight="1" x14ac:dyDescent="0.3">
      <c r="A39" s="36">
        <v>34</v>
      </c>
      <c r="B39" s="82">
        <v>263</v>
      </c>
      <c r="C39" s="42" t="s">
        <v>131</v>
      </c>
      <c r="D39" s="42">
        <v>20</v>
      </c>
      <c r="E39" s="38" t="s">
        <v>138</v>
      </c>
      <c r="F39" s="38">
        <v>1</v>
      </c>
      <c r="G39" s="42" t="s">
        <v>224</v>
      </c>
      <c r="H39" s="38" t="s">
        <v>150</v>
      </c>
      <c r="I39" s="38" t="s">
        <v>250</v>
      </c>
      <c r="J39" s="38" t="s">
        <v>181</v>
      </c>
      <c r="K39" s="38" t="s">
        <v>182</v>
      </c>
      <c r="L39" s="39" t="s">
        <v>302</v>
      </c>
      <c r="M39" s="37">
        <v>100</v>
      </c>
      <c r="N39" s="40">
        <v>43646</v>
      </c>
      <c r="O39" s="39" t="s">
        <v>341</v>
      </c>
      <c r="P39" s="39" t="s">
        <v>341</v>
      </c>
      <c r="Q39" s="93">
        <v>100</v>
      </c>
      <c r="R39" s="95" t="s">
        <v>320</v>
      </c>
      <c r="S39" s="43">
        <v>43579</v>
      </c>
      <c r="T39" s="43">
        <v>43676</v>
      </c>
      <c r="U39" s="90" t="s">
        <v>215</v>
      </c>
      <c r="V39" s="110"/>
      <c r="W39" s="175"/>
    </row>
    <row r="40" spans="1:23" ht="83.25" customHeight="1" x14ac:dyDescent="0.3">
      <c r="A40" s="36">
        <v>35</v>
      </c>
      <c r="B40" s="82">
        <v>263</v>
      </c>
      <c r="C40" s="42" t="s">
        <v>131</v>
      </c>
      <c r="D40" s="42">
        <v>20</v>
      </c>
      <c r="E40" s="38" t="s">
        <v>138</v>
      </c>
      <c r="F40" s="38">
        <v>2</v>
      </c>
      <c r="G40" s="42" t="s">
        <v>224</v>
      </c>
      <c r="H40" s="38" t="s">
        <v>150</v>
      </c>
      <c r="I40" s="38" t="s">
        <v>183</v>
      </c>
      <c r="J40" s="38" t="s">
        <v>184</v>
      </c>
      <c r="K40" s="38" t="s">
        <v>185</v>
      </c>
      <c r="L40" s="39" t="s">
        <v>283</v>
      </c>
      <c r="M40" s="37">
        <v>100</v>
      </c>
      <c r="N40" s="40">
        <v>43646</v>
      </c>
      <c r="O40" s="39" t="s">
        <v>341</v>
      </c>
      <c r="P40" s="39" t="s">
        <v>341</v>
      </c>
      <c r="Q40" s="93">
        <v>100</v>
      </c>
      <c r="R40" s="95" t="s">
        <v>320</v>
      </c>
      <c r="S40" s="43">
        <v>43579</v>
      </c>
      <c r="T40" s="43">
        <v>43676</v>
      </c>
      <c r="U40" s="90" t="s">
        <v>214</v>
      </c>
      <c r="V40" s="110"/>
      <c r="W40" s="175"/>
    </row>
    <row r="41" spans="1:23" ht="78.75" customHeight="1" x14ac:dyDescent="0.3">
      <c r="A41" s="36">
        <v>36</v>
      </c>
      <c r="B41" s="82">
        <v>263</v>
      </c>
      <c r="C41" s="42" t="s">
        <v>131</v>
      </c>
      <c r="D41" s="42">
        <v>20</v>
      </c>
      <c r="E41" s="38" t="s">
        <v>138</v>
      </c>
      <c r="F41" s="38">
        <v>3</v>
      </c>
      <c r="G41" s="42" t="s">
        <v>224</v>
      </c>
      <c r="H41" s="38" t="s">
        <v>150</v>
      </c>
      <c r="I41" s="38" t="s">
        <v>186</v>
      </c>
      <c r="J41" s="38" t="s">
        <v>187</v>
      </c>
      <c r="K41" s="38" t="s">
        <v>188</v>
      </c>
      <c r="L41" s="39" t="s">
        <v>273</v>
      </c>
      <c r="M41" s="37">
        <v>100</v>
      </c>
      <c r="N41" s="40">
        <v>43646</v>
      </c>
      <c r="O41" s="39" t="s">
        <v>341</v>
      </c>
      <c r="P41" s="39" t="s">
        <v>341</v>
      </c>
      <c r="Q41" s="93">
        <v>100</v>
      </c>
      <c r="R41" s="95" t="s">
        <v>320</v>
      </c>
      <c r="S41" s="43">
        <v>43579</v>
      </c>
      <c r="T41" s="43">
        <v>43676</v>
      </c>
      <c r="U41" s="90" t="s">
        <v>214</v>
      </c>
      <c r="V41" s="110"/>
      <c r="W41" s="175"/>
    </row>
    <row r="42" spans="1:23" ht="78" customHeight="1" x14ac:dyDescent="0.3">
      <c r="A42" s="36">
        <v>37</v>
      </c>
      <c r="B42" s="82">
        <v>263</v>
      </c>
      <c r="C42" s="42" t="s">
        <v>131</v>
      </c>
      <c r="D42" s="42">
        <v>20</v>
      </c>
      <c r="E42" s="38" t="s">
        <v>98</v>
      </c>
      <c r="F42" s="38">
        <v>1</v>
      </c>
      <c r="G42" s="42" t="s">
        <v>225</v>
      </c>
      <c r="H42" s="38" t="s">
        <v>151</v>
      </c>
      <c r="I42" s="38" t="s">
        <v>189</v>
      </c>
      <c r="J42" s="38" t="s">
        <v>190</v>
      </c>
      <c r="K42" s="38" t="s">
        <v>191</v>
      </c>
      <c r="L42" s="39" t="s">
        <v>270</v>
      </c>
      <c r="M42" s="37">
        <v>100</v>
      </c>
      <c r="N42" s="40">
        <v>43646</v>
      </c>
      <c r="O42" s="39" t="s">
        <v>341</v>
      </c>
      <c r="P42" s="39" t="s">
        <v>341</v>
      </c>
      <c r="Q42" s="93">
        <v>100</v>
      </c>
      <c r="R42" s="95" t="s">
        <v>320</v>
      </c>
      <c r="S42" s="43">
        <v>43586</v>
      </c>
      <c r="T42" s="43">
        <v>43677</v>
      </c>
      <c r="U42" s="90" t="s">
        <v>214</v>
      </c>
      <c r="V42" s="110"/>
      <c r="W42" s="175"/>
    </row>
    <row r="43" spans="1:23" ht="169.9" customHeight="1" x14ac:dyDescent="0.3">
      <c r="A43" s="36">
        <v>38</v>
      </c>
      <c r="B43" s="82">
        <v>263</v>
      </c>
      <c r="C43" s="42" t="s">
        <v>131</v>
      </c>
      <c r="D43" s="42">
        <v>20</v>
      </c>
      <c r="E43" s="38" t="s">
        <v>98</v>
      </c>
      <c r="F43" s="38">
        <v>2</v>
      </c>
      <c r="G43" s="42" t="s">
        <v>225</v>
      </c>
      <c r="H43" s="38" t="s">
        <v>151</v>
      </c>
      <c r="I43" s="38" t="s">
        <v>258</v>
      </c>
      <c r="J43" s="38" t="s">
        <v>192</v>
      </c>
      <c r="K43" s="38" t="s">
        <v>193</v>
      </c>
      <c r="L43" s="39" t="s">
        <v>284</v>
      </c>
      <c r="M43" s="37">
        <v>0</v>
      </c>
      <c r="N43" s="40">
        <v>43646</v>
      </c>
      <c r="O43" s="39" t="s">
        <v>403</v>
      </c>
      <c r="P43" s="39" t="s">
        <v>403</v>
      </c>
      <c r="Q43" s="93">
        <v>100</v>
      </c>
      <c r="R43" s="95" t="s">
        <v>320</v>
      </c>
      <c r="S43" s="43">
        <v>43647</v>
      </c>
      <c r="T43" s="43">
        <v>43708</v>
      </c>
      <c r="U43" s="90" t="s">
        <v>215</v>
      </c>
      <c r="V43" s="114"/>
      <c r="W43" s="175"/>
    </row>
    <row r="44" spans="1:23" ht="161.44999999999999" customHeight="1" x14ac:dyDescent="0.3">
      <c r="A44" s="90">
        <v>39</v>
      </c>
      <c r="B44" s="90">
        <v>263</v>
      </c>
      <c r="C44" s="90" t="s">
        <v>131</v>
      </c>
      <c r="D44" s="42">
        <v>20</v>
      </c>
      <c r="E44" s="117" t="s">
        <v>91</v>
      </c>
      <c r="F44" s="90">
        <v>1</v>
      </c>
      <c r="G44" s="42" t="s">
        <v>226</v>
      </c>
      <c r="H44" s="42" t="s">
        <v>251</v>
      </c>
      <c r="I44" s="42" t="s">
        <v>194</v>
      </c>
      <c r="J44" s="42" t="s">
        <v>195</v>
      </c>
      <c r="K44" s="42" t="s">
        <v>196</v>
      </c>
      <c r="L44" s="42" t="s">
        <v>271</v>
      </c>
      <c r="M44" s="90">
        <v>25</v>
      </c>
      <c r="N44" s="40">
        <v>43646</v>
      </c>
      <c r="O44" s="39" t="s">
        <v>420</v>
      </c>
      <c r="P44" s="39" t="s">
        <v>420</v>
      </c>
      <c r="Q44" s="93">
        <v>100</v>
      </c>
      <c r="R44" s="95" t="s">
        <v>320</v>
      </c>
      <c r="S44" s="43">
        <v>43586</v>
      </c>
      <c r="T44" s="43">
        <v>43830</v>
      </c>
      <c r="U44" s="90" t="s">
        <v>214</v>
      </c>
      <c r="V44" s="114" t="s">
        <v>419</v>
      </c>
      <c r="W44" s="175"/>
    </row>
    <row r="45" spans="1:23" ht="191.45" customHeight="1" x14ac:dyDescent="0.8">
      <c r="A45" s="90">
        <v>40</v>
      </c>
      <c r="B45" s="90">
        <v>263</v>
      </c>
      <c r="C45" s="90" t="s">
        <v>131</v>
      </c>
      <c r="D45" s="42">
        <v>20</v>
      </c>
      <c r="E45" s="117" t="s">
        <v>91</v>
      </c>
      <c r="F45" s="37">
        <v>2</v>
      </c>
      <c r="G45" s="42" t="s">
        <v>226</v>
      </c>
      <c r="H45" s="38" t="s">
        <v>251</v>
      </c>
      <c r="I45" s="38" t="s">
        <v>252</v>
      </c>
      <c r="J45" s="38" t="s">
        <v>197</v>
      </c>
      <c r="K45" s="38" t="s">
        <v>198</v>
      </c>
      <c r="L45" s="39" t="s">
        <v>303</v>
      </c>
      <c r="M45" s="37">
        <v>30</v>
      </c>
      <c r="N45" s="40">
        <v>43646</v>
      </c>
      <c r="O45" s="39" t="s">
        <v>355</v>
      </c>
      <c r="P45" s="39" t="s">
        <v>355</v>
      </c>
      <c r="Q45" s="93">
        <v>100</v>
      </c>
      <c r="R45" s="95" t="s">
        <v>320</v>
      </c>
      <c r="S45" s="43">
        <v>43586</v>
      </c>
      <c r="T45" s="43">
        <v>43676</v>
      </c>
      <c r="U45" s="90" t="s">
        <v>214</v>
      </c>
      <c r="V45" s="128"/>
      <c r="W45" s="175"/>
    </row>
    <row r="46" spans="1:23" ht="114" x14ac:dyDescent="0.3">
      <c r="A46" s="36">
        <v>41</v>
      </c>
      <c r="B46" s="82">
        <v>263</v>
      </c>
      <c r="C46" s="42" t="s">
        <v>131</v>
      </c>
      <c r="D46" s="42">
        <v>20</v>
      </c>
      <c r="E46" s="38" t="s">
        <v>139</v>
      </c>
      <c r="F46" s="38">
        <v>1</v>
      </c>
      <c r="G46" s="42" t="s">
        <v>227</v>
      </c>
      <c r="H46" s="38" t="s">
        <v>152</v>
      </c>
      <c r="I46" s="38" t="s">
        <v>199</v>
      </c>
      <c r="J46" s="38" t="s">
        <v>200</v>
      </c>
      <c r="K46" s="38" t="s">
        <v>200</v>
      </c>
      <c r="L46" s="39" t="s">
        <v>287</v>
      </c>
      <c r="M46" s="37">
        <v>100</v>
      </c>
      <c r="N46" s="40">
        <v>43646</v>
      </c>
      <c r="O46" s="203" t="s">
        <v>341</v>
      </c>
      <c r="P46" s="39" t="s">
        <v>341</v>
      </c>
      <c r="Q46" s="93">
        <v>100</v>
      </c>
      <c r="R46" s="95" t="s">
        <v>320</v>
      </c>
      <c r="S46" s="43">
        <v>43586</v>
      </c>
      <c r="T46" s="43">
        <v>43707</v>
      </c>
      <c r="U46" s="90" t="s">
        <v>213</v>
      </c>
      <c r="V46" s="110"/>
      <c r="W46" s="175"/>
    </row>
    <row r="47" spans="1:23" ht="114" x14ac:dyDescent="0.3">
      <c r="A47" s="36">
        <v>42</v>
      </c>
      <c r="B47" s="82">
        <v>263</v>
      </c>
      <c r="C47" s="42" t="s">
        <v>131</v>
      </c>
      <c r="D47" s="42">
        <v>20</v>
      </c>
      <c r="E47" s="38" t="s">
        <v>139</v>
      </c>
      <c r="F47" s="38">
        <v>2</v>
      </c>
      <c r="G47" s="42" t="s">
        <v>227</v>
      </c>
      <c r="H47" s="38" t="s">
        <v>152</v>
      </c>
      <c r="I47" s="38" t="s">
        <v>201</v>
      </c>
      <c r="J47" s="38" t="s">
        <v>202</v>
      </c>
      <c r="K47" s="38" t="s">
        <v>202</v>
      </c>
      <c r="L47" s="39" t="s">
        <v>291</v>
      </c>
      <c r="M47" s="37">
        <v>67</v>
      </c>
      <c r="N47" s="40">
        <v>43646</v>
      </c>
      <c r="O47" s="203" t="s">
        <v>350</v>
      </c>
      <c r="P47" s="39" t="s">
        <v>350</v>
      </c>
      <c r="Q47" s="93">
        <v>100</v>
      </c>
      <c r="R47" s="95" t="s">
        <v>320</v>
      </c>
      <c r="S47" s="43">
        <v>43586</v>
      </c>
      <c r="T47" s="43">
        <v>43707</v>
      </c>
      <c r="U47" s="90" t="s">
        <v>216</v>
      </c>
      <c r="V47" s="115"/>
      <c r="W47" s="175"/>
    </row>
    <row r="48" spans="1:23" ht="137.25" customHeight="1" x14ac:dyDescent="0.3">
      <c r="A48" s="36">
        <v>43</v>
      </c>
      <c r="B48" s="82">
        <v>263</v>
      </c>
      <c r="C48" s="42" t="s">
        <v>131</v>
      </c>
      <c r="D48" s="42">
        <v>20</v>
      </c>
      <c r="E48" s="42" t="s">
        <v>140</v>
      </c>
      <c r="F48" s="42">
        <v>1</v>
      </c>
      <c r="G48" s="42" t="s">
        <v>228</v>
      </c>
      <c r="H48" s="42" t="s">
        <v>153</v>
      </c>
      <c r="I48" s="42" t="s">
        <v>259</v>
      </c>
      <c r="J48" s="42" t="s">
        <v>203</v>
      </c>
      <c r="K48" s="42" t="s">
        <v>204</v>
      </c>
      <c r="L48" s="39" t="s">
        <v>292</v>
      </c>
      <c r="M48" s="37">
        <v>0</v>
      </c>
      <c r="N48" s="40">
        <v>43646</v>
      </c>
      <c r="O48" s="39" t="s">
        <v>431</v>
      </c>
      <c r="P48" s="39" t="s">
        <v>430</v>
      </c>
      <c r="Q48" s="93">
        <v>100</v>
      </c>
      <c r="R48" s="95" t="s">
        <v>320</v>
      </c>
      <c r="S48" s="43">
        <v>43620</v>
      </c>
      <c r="T48" s="43">
        <v>43707</v>
      </c>
      <c r="U48" s="90" t="s">
        <v>432</v>
      </c>
      <c r="V48" s="135"/>
      <c r="W48" s="179"/>
    </row>
    <row r="49" spans="1:23" ht="123" customHeight="1" x14ac:dyDescent="0.3">
      <c r="A49" s="36">
        <v>44</v>
      </c>
      <c r="B49" s="82">
        <v>263</v>
      </c>
      <c r="C49" s="42" t="s">
        <v>131</v>
      </c>
      <c r="D49" s="42">
        <v>20</v>
      </c>
      <c r="E49" s="38" t="s">
        <v>141</v>
      </c>
      <c r="F49" s="42">
        <v>1</v>
      </c>
      <c r="G49" s="42" t="s">
        <v>253</v>
      </c>
      <c r="H49" s="38" t="s">
        <v>254</v>
      </c>
      <c r="I49" s="42" t="s">
        <v>255</v>
      </c>
      <c r="J49" s="42" t="s">
        <v>205</v>
      </c>
      <c r="K49" s="42" t="s">
        <v>205</v>
      </c>
      <c r="L49" s="39" t="s">
        <v>272</v>
      </c>
      <c r="M49" s="37">
        <v>0</v>
      </c>
      <c r="N49" s="40">
        <v>43646</v>
      </c>
      <c r="O49" s="39" t="s">
        <v>314</v>
      </c>
      <c r="P49" s="39" t="s">
        <v>455</v>
      </c>
      <c r="Q49" s="93">
        <v>100</v>
      </c>
      <c r="R49" s="95" t="s">
        <v>320</v>
      </c>
      <c r="S49" s="43">
        <v>43617</v>
      </c>
      <c r="T49" s="43">
        <v>43768</v>
      </c>
      <c r="U49" s="90" t="s">
        <v>217</v>
      </c>
      <c r="V49" s="116" t="s">
        <v>353</v>
      </c>
      <c r="W49" s="175"/>
    </row>
    <row r="50" spans="1:23" ht="57" x14ac:dyDescent="0.3">
      <c r="A50" s="36">
        <v>45</v>
      </c>
      <c r="B50" s="82">
        <v>263</v>
      </c>
      <c r="C50" s="42" t="s">
        <v>131</v>
      </c>
      <c r="D50" s="38">
        <v>20</v>
      </c>
      <c r="E50" s="38" t="s">
        <v>142</v>
      </c>
      <c r="F50" s="38">
        <v>1</v>
      </c>
      <c r="G50" s="42" t="s">
        <v>229</v>
      </c>
      <c r="H50" s="38" t="s">
        <v>154</v>
      </c>
      <c r="I50" s="38" t="s">
        <v>206</v>
      </c>
      <c r="J50" s="38" t="s">
        <v>163</v>
      </c>
      <c r="K50" s="38" t="s">
        <v>163</v>
      </c>
      <c r="L50" s="39" t="s">
        <v>272</v>
      </c>
      <c r="M50" s="37">
        <v>0</v>
      </c>
      <c r="N50" s="40">
        <v>43646</v>
      </c>
      <c r="O50" s="39" t="s">
        <v>325</v>
      </c>
      <c r="P50" s="39" t="s">
        <v>325</v>
      </c>
      <c r="Q50" s="93">
        <v>100</v>
      </c>
      <c r="R50" s="95" t="s">
        <v>320</v>
      </c>
      <c r="S50" s="43">
        <v>43617</v>
      </c>
      <c r="T50" s="43">
        <v>43768</v>
      </c>
      <c r="U50" s="89" t="s">
        <v>218</v>
      </c>
      <c r="V50" s="113"/>
      <c r="W50" s="180"/>
    </row>
    <row r="51" spans="1:23" ht="99.75" customHeight="1" x14ac:dyDescent="0.3">
      <c r="A51" s="36">
        <v>46</v>
      </c>
      <c r="B51" s="82">
        <v>263</v>
      </c>
      <c r="C51" s="42" t="s">
        <v>131</v>
      </c>
      <c r="D51" s="38">
        <v>20</v>
      </c>
      <c r="E51" s="38" t="s">
        <v>142</v>
      </c>
      <c r="F51" s="38">
        <v>2</v>
      </c>
      <c r="G51" s="42" t="s">
        <v>229</v>
      </c>
      <c r="H51" s="38" t="s">
        <v>154</v>
      </c>
      <c r="I51" s="38" t="s">
        <v>207</v>
      </c>
      <c r="J51" s="38" t="s">
        <v>166</v>
      </c>
      <c r="K51" s="38" t="s">
        <v>208</v>
      </c>
      <c r="L51" s="39" t="s">
        <v>272</v>
      </c>
      <c r="M51" s="37">
        <v>0</v>
      </c>
      <c r="N51" s="40">
        <v>43646</v>
      </c>
      <c r="O51" s="39" t="s">
        <v>351</v>
      </c>
      <c r="P51" s="39" t="s">
        <v>351</v>
      </c>
      <c r="Q51" s="93">
        <v>100</v>
      </c>
      <c r="R51" s="95" t="s">
        <v>320</v>
      </c>
      <c r="S51" s="43">
        <v>43617</v>
      </c>
      <c r="T51" s="43">
        <v>43768</v>
      </c>
      <c r="U51" s="89" t="s">
        <v>218</v>
      </c>
      <c r="V51" s="113"/>
      <c r="W51" s="180"/>
    </row>
    <row r="52" spans="1:23" ht="111" customHeight="1" x14ac:dyDescent="0.3">
      <c r="A52" s="36">
        <v>47</v>
      </c>
      <c r="B52" s="82">
        <v>263</v>
      </c>
      <c r="C52" s="42" t="s">
        <v>131</v>
      </c>
      <c r="D52" s="38">
        <v>20</v>
      </c>
      <c r="E52" s="38" t="s">
        <v>143</v>
      </c>
      <c r="F52" s="38">
        <v>1</v>
      </c>
      <c r="G52" s="42" t="s">
        <v>230</v>
      </c>
      <c r="H52" s="38" t="s">
        <v>155</v>
      </c>
      <c r="I52" s="38" t="s">
        <v>209</v>
      </c>
      <c r="J52" s="38" t="s">
        <v>210</v>
      </c>
      <c r="K52" s="38" t="s">
        <v>210</v>
      </c>
      <c r="L52" s="39" t="s">
        <v>272</v>
      </c>
      <c r="M52" s="37">
        <v>0</v>
      </c>
      <c r="N52" s="40">
        <v>43646</v>
      </c>
      <c r="O52" s="39" t="s">
        <v>327</v>
      </c>
      <c r="P52" s="39" t="s">
        <v>327</v>
      </c>
      <c r="Q52" s="93">
        <v>100</v>
      </c>
      <c r="R52" s="95" t="s">
        <v>320</v>
      </c>
      <c r="S52" s="43">
        <v>43617</v>
      </c>
      <c r="T52" s="43">
        <v>43768</v>
      </c>
      <c r="U52" s="89" t="s">
        <v>218</v>
      </c>
      <c r="V52" s="115"/>
      <c r="W52" s="180"/>
    </row>
    <row r="53" spans="1:23" ht="136.9" customHeight="1" thickBot="1" x14ac:dyDescent="0.35">
      <c r="A53" s="152">
        <v>48</v>
      </c>
      <c r="B53" s="145">
        <v>263</v>
      </c>
      <c r="C53" s="146" t="s">
        <v>131</v>
      </c>
      <c r="D53" s="147">
        <v>20</v>
      </c>
      <c r="E53" s="147" t="s">
        <v>143</v>
      </c>
      <c r="F53" s="147">
        <v>2</v>
      </c>
      <c r="G53" s="146" t="s">
        <v>230</v>
      </c>
      <c r="H53" s="147" t="s">
        <v>155</v>
      </c>
      <c r="I53" s="147" t="s">
        <v>211</v>
      </c>
      <c r="J53" s="147" t="s">
        <v>212</v>
      </c>
      <c r="K53" s="147" t="s">
        <v>212</v>
      </c>
      <c r="L53" s="39" t="s">
        <v>272</v>
      </c>
      <c r="M53" s="37">
        <v>0</v>
      </c>
      <c r="N53" s="40">
        <v>43646</v>
      </c>
      <c r="O53" s="39" t="s">
        <v>352</v>
      </c>
      <c r="P53" s="39" t="s">
        <v>352</v>
      </c>
      <c r="Q53" s="148">
        <v>100</v>
      </c>
      <c r="R53" s="149" t="s">
        <v>320</v>
      </c>
      <c r="S53" s="150">
        <v>43617</v>
      </c>
      <c r="T53" s="150">
        <v>43768</v>
      </c>
      <c r="U53" s="106" t="s">
        <v>218</v>
      </c>
      <c r="V53" s="116" t="s">
        <v>353</v>
      </c>
      <c r="W53" s="180" t="s">
        <v>353</v>
      </c>
    </row>
    <row r="54" spans="1:23" s="144" customFormat="1" ht="136.9" customHeight="1" x14ac:dyDescent="0.3">
      <c r="A54" s="153">
        <v>49</v>
      </c>
      <c r="B54" s="80">
        <v>263</v>
      </c>
      <c r="C54" s="29" t="s">
        <v>131</v>
      </c>
      <c r="D54" s="30">
        <v>29</v>
      </c>
      <c r="E54" s="164" t="s">
        <v>374</v>
      </c>
      <c r="F54" s="205">
        <v>1</v>
      </c>
      <c r="G54" s="29" t="s">
        <v>230</v>
      </c>
      <c r="H54" s="30" t="s">
        <v>376</v>
      </c>
      <c r="I54" s="30" t="s">
        <v>377</v>
      </c>
      <c r="J54" s="30" t="s">
        <v>381</v>
      </c>
      <c r="K54" s="30" t="s">
        <v>385</v>
      </c>
      <c r="L54" s="151" t="s">
        <v>389</v>
      </c>
      <c r="M54" s="151" t="s">
        <v>389</v>
      </c>
      <c r="N54" s="151" t="s">
        <v>389</v>
      </c>
      <c r="O54" s="151" t="s">
        <v>389</v>
      </c>
      <c r="P54" s="151" t="s">
        <v>389</v>
      </c>
      <c r="Q54" s="151" t="s">
        <v>389</v>
      </c>
      <c r="R54" s="195" t="s">
        <v>416</v>
      </c>
      <c r="S54" s="34">
        <v>43788</v>
      </c>
      <c r="T54" s="34">
        <v>43969</v>
      </c>
      <c r="U54" s="30" t="s">
        <v>390</v>
      </c>
      <c r="V54" s="143" t="s">
        <v>353</v>
      </c>
      <c r="W54" s="180" t="s">
        <v>353</v>
      </c>
    </row>
    <row r="55" spans="1:23" s="144" customFormat="1" ht="136.9" customHeight="1" x14ac:dyDescent="0.3">
      <c r="A55" s="153">
        <v>50</v>
      </c>
      <c r="B55" s="80">
        <v>263</v>
      </c>
      <c r="C55" s="29" t="s">
        <v>131</v>
      </c>
      <c r="D55" s="30">
        <v>29</v>
      </c>
      <c r="E55" s="164" t="s">
        <v>374</v>
      </c>
      <c r="F55" s="205">
        <v>2</v>
      </c>
      <c r="G55" s="29" t="s">
        <v>230</v>
      </c>
      <c r="H55" s="30" t="s">
        <v>376</v>
      </c>
      <c r="I55" s="30" t="s">
        <v>378</v>
      </c>
      <c r="J55" s="30" t="s">
        <v>382</v>
      </c>
      <c r="K55" s="30" t="s">
        <v>386</v>
      </c>
      <c r="L55" s="151" t="s">
        <v>389</v>
      </c>
      <c r="M55" s="151" t="s">
        <v>389</v>
      </c>
      <c r="N55" s="151" t="s">
        <v>389</v>
      </c>
      <c r="O55" s="151" t="s">
        <v>389</v>
      </c>
      <c r="P55" s="151" t="s">
        <v>389</v>
      </c>
      <c r="Q55" s="151" t="s">
        <v>389</v>
      </c>
      <c r="R55" s="195" t="s">
        <v>416</v>
      </c>
      <c r="S55" s="34">
        <v>43788</v>
      </c>
      <c r="T55" s="34">
        <v>43969</v>
      </c>
      <c r="U55" s="30" t="s">
        <v>391</v>
      </c>
      <c r="V55" s="143" t="s">
        <v>353</v>
      </c>
      <c r="W55" s="180" t="s">
        <v>353</v>
      </c>
    </row>
    <row r="56" spans="1:23" s="144" customFormat="1" ht="136.9" customHeight="1" x14ac:dyDescent="0.3">
      <c r="A56" s="153">
        <v>51</v>
      </c>
      <c r="B56" s="80">
        <v>263</v>
      </c>
      <c r="C56" s="29" t="s">
        <v>131</v>
      </c>
      <c r="D56" s="30">
        <v>29</v>
      </c>
      <c r="E56" s="164" t="s">
        <v>374</v>
      </c>
      <c r="F56" s="205">
        <v>3</v>
      </c>
      <c r="G56" s="29" t="s">
        <v>230</v>
      </c>
      <c r="H56" s="30" t="s">
        <v>376</v>
      </c>
      <c r="I56" s="30" t="s">
        <v>379</v>
      </c>
      <c r="J56" s="30" t="s">
        <v>383</v>
      </c>
      <c r="K56" s="30" t="s">
        <v>387</v>
      </c>
      <c r="L56" s="151" t="s">
        <v>389</v>
      </c>
      <c r="M56" s="151" t="s">
        <v>389</v>
      </c>
      <c r="N56" s="151" t="s">
        <v>389</v>
      </c>
      <c r="O56" s="151" t="s">
        <v>389</v>
      </c>
      <c r="P56" s="151" t="s">
        <v>389</v>
      </c>
      <c r="Q56" s="151" t="s">
        <v>389</v>
      </c>
      <c r="R56" s="195" t="s">
        <v>416</v>
      </c>
      <c r="S56" s="34">
        <v>43788</v>
      </c>
      <c r="T56" s="34">
        <v>43969</v>
      </c>
      <c r="U56" s="30" t="s">
        <v>392</v>
      </c>
      <c r="V56" s="143" t="s">
        <v>353</v>
      </c>
      <c r="W56" s="180" t="s">
        <v>353</v>
      </c>
    </row>
    <row r="57" spans="1:23" s="144" customFormat="1" ht="205.5" customHeight="1" x14ac:dyDescent="0.3">
      <c r="A57" s="153">
        <v>52</v>
      </c>
      <c r="B57" s="80">
        <v>263</v>
      </c>
      <c r="C57" s="29" t="s">
        <v>131</v>
      </c>
      <c r="D57" s="30">
        <v>29</v>
      </c>
      <c r="E57" s="164" t="s">
        <v>375</v>
      </c>
      <c r="F57" s="205">
        <v>1</v>
      </c>
      <c r="G57" s="29" t="s">
        <v>230</v>
      </c>
      <c r="H57" s="30" t="s">
        <v>415</v>
      </c>
      <c r="I57" s="30" t="s">
        <v>380</v>
      </c>
      <c r="J57" s="30" t="s">
        <v>384</v>
      </c>
      <c r="K57" s="30" t="s">
        <v>388</v>
      </c>
      <c r="L57" s="151" t="s">
        <v>389</v>
      </c>
      <c r="M57" s="151" t="s">
        <v>389</v>
      </c>
      <c r="N57" s="151" t="s">
        <v>389</v>
      </c>
      <c r="O57" s="32" t="s">
        <v>414</v>
      </c>
      <c r="P57" s="32" t="s">
        <v>414</v>
      </c>
      <c r="Q57" s="94">
        <v>20</v>
      </c>
      <c r="R57" s="195" t="s">
        <v>416</v>
      </c>
      <c r="S57" s="34">
        <v>43788</v>
      </c>
      <c r="T57" s="34">
        <v>43969</v>
      </c>
      <c r="U57" s="30" t="s">
        <v>393</v>
      </c>
      <c r="V57" s="143" t="s">
        <v>353</v>
      </c>
      <c r="W57" s="180" t="s">
        <v>353</v>
      </c>
    </row>
    <row r="58" spans="1:23" ht="171" x14ac:dyDescent="0.3">
      <c r="A58" s="153">
        <v>53</v>
      </c>
      <c r="B58" s="80">
        <v>263</v>
      </c>
      <c r="C58" s="204" t="s">
        <v>439</v>
      </c>
      <c r="D58" s="30">
        <v>501</v>
      </c>
      <c r="E58" s="164" t="s">
        <v>438</v>
      </c>
      <c r="F58" s="205">
        <v>1</v>
      </c>
      <c r="G58" s="29" t="s">
        <v>451</v>
      </c>
      <c r="H58" s="30" t="s">
        <v>452</v>
      </c>
      <c r="I58" s="30" t="s">
        <v>440</v>
      </c>
      <c r="J58" s="30" t="s">
        <v>441</v>
      </c>
      <c r="K58" s="30" t="s">
        <v>442</v>
      </c>
      <c r="L58" s="151" t="s">
        <v>389</v>
      </c>
      <c r="M58" s="151" t="s">
        <v>389</v>
      </c>
      <c r="N58" s="151" t="s">
        <v>389</v>
      </c>
      <c r="O58" s="151" t="s">
        <v>389</v>
      </c>
      <c r="P58" s="151" t="s">
        <v>389</v>
      </c>
      <c r="Q58" s="151" t="s">
        <v>389</v>
      </c>
      <c r="R58" s="195" t="s">
        <v>416</v>
      </c>
      <c r="S58" s="34">
        <v>43861</v>
      </c>
      <c r="T58" s="34">
        <v>44227</v>
      </c>
      <c r="U58" s="30" t="s">
        <v>443</v>
      </c>
      <c r="V58" s="12"/>
      <c r="W58" s="180"/>
    </row>
    <row r="59" spans="1:23" ht="171" x14ac:dyDescent="0.3">
      <c r="A59" s="153">
        <v>54</v>
      </c>
      <c r="B59" s="80">
        <v>263</v>
      </c>
      <c r="C59" s="204" t="s">
        <v>439</v>
      </c>
      <c r="D59" s="30">
        <v>501</v>
      </c>
      <c r="E59" s="164" t="s">
        <v>438</v>
      </c>
      <c r="F59" s="205">
        <v>2</v>
      </c>
      <c r="G59" s="29" t="s">
        <v>437</v>
      </c>
      <c r="H59" s="30" t="s">
        <v>452</v>
      </c>
      <c r="I59" s="30" t="s">
        <v>444</v>
      </c>
      <c r="J59" s="30" t="s">
        <v>445</v>
      </c>
      <c r="K59" s="30" t="s">
        <v>446</v>
      </c>
      <c r="L59" s="151" t="s">
        <v>389</v>
      </c>
      <c r="M59" s="151" t="s">
        <v>389</v>
      </c>
      <c r="N59" s="151" t="s">
        <v>389</v>
      </c>
      <c r="O59" s="151" t="s">
        <v>389</v>
      </c>
      <c r="P59" s="151" t="s">
        <v>389</v>
      </c>
      <c r="Q59" s="151" t="s">
        <v>389</v>
      </c>
      <c r="R59" s="195" t="s">
        <v>416</v>
      </c>
      <c r="S59" s="34">
        <v>43861</v>
      </c>
      <c r="T59" s="34">
        <v>44227</v>
      </c>
      <c r="U59" s="30" t="s">
        <v>114</v>
      </c>
      <c r="V59" s="12"/>
      <c r="W59" s="180"/>
    </row>
    <row r="60" spans="1:23" ht="171" x14ac:dyDescent="0.3">
      <c r="A60" s="153">
        <v>55</v>
      </c>
      <c r="B60" s="80">
        <v>263</v>
      </c>
      <c r="C60" s="204" t="s">
        <v>439</v>
      </c>
      <c r="D60" s="30">
        <v>501</v>
      </c>
      <c r="E60" s="164" t="s">
        <v>438</v>
      </c>
      <c r="F60" s="205">
        <v>3</v>
      </c>
      <c r="G60" s="29" t="s">
        <v>437</v>
      </c>
      <c r="H60" s="30" t="s">
        <v>452</v>
      </c>
      <c r="I60" s="30" t="s">
        <v>450</v>
      </c>
      <c r="J60" s="30" t="s">
        <v>447</v>
      </c>
      <c r="K60" s="30" t="s">
        <v>448</v>
      </c>
      <c r="L60" s="151" t="s">
        <v>389</v>
      </c>
      <c r="M60" s="151" t="s">
        <v>389</v>
      </c>
      <c r="N60" s="151" t="s">
        <v>389</v>
      </c>
      <c r="O60" s="151" t="s">
        <v>389</v>
      </c>
      <c r="P60" s="151" t="s">
        <v>389</v>
      </c>
      <c r="Q60" s="151" t="s">
        <v>389</v>
      </c>
      <c r="R60" s="195" t="s">
        <v>416</v>
      </c>
      <c r="S60" s="34">
        <v>43861</v>
      </c>
      <c r="T60" s="34">
        <v>44227</v>
      </c>
      <c r="U60" s="30" t="s">
        <v>449</v>
      </c>
      <c r="V60" s="12"/>
      <c r="W60" s="180"/>
    </row>
    <row r="61" spans="1:23" x14ac:dyDescent="0.3">
      <c r="G61" s="12"/>
      <c r="H61" s="13"/>
      <c r="I61" s="12"/>
      <c r="J61" s="13"/>
      <c r="K61" s="12"/>
      <c r="L61" s="13"/>
      <c r="M61" s="12"/>
      <c r="N61" s="13"/>
      <c r="Q61" s="12"/>
      <c r="R61" s="97"/>
      <c r="S61" s="12"/>
      <c r="T61" s="12"/>
      <c r="U61" s="12"/>
      <c r="V61" s="12"/>
      <c r="W61" s="180"/>
    </row>
    <row r="62" spans="1:23" x14ac:dyDescent="0.3">
      <c r="G62" s="12"/>
      <c r="H62" s="13"/>
      <c r="I62" s="12"/>
      <c r="J62" s="13"/>
      <c r="K62" s="12"/>
      <c r="L62" s="13"/>
      <c r="M62" s="12"/>
      <c r="N62" s="13"/>
      <c r="Q62" s="12"/>
      <c r="R62" s="13"/>
      <c r="S62" s="12"/>
      <c r="T62" s="12"/>
      <c r="U62" s="12"/>
    </row>
    <row r="63" spans="1:23" x14ac:dyDescent="0.3">
      <c r="A63" s="11"/>
      <c r="B63" s="84"/>
      <c r="C63" s="9"/>
      <c r="D63" s="9"/>
      <c r="E63" s="9"/>
      <c r="F63" s="85"/>
      <c r="G63" s="12"/>
      <c r="H63" s="13"/>
      <c r="I63" s="12"/>
      <c r="J63" s="13"/>
      <c r="K63" s="12"/>
      <c r="L63" s="13"/>
      <c r="M63" s="12"/>
      <c r="N63" s="13"/>
      <c r="Q63" s="12"/>
      <c r="R63" s="13"/>
      <c r="S63" s="12"/>
      <c r="T63" s="12"/>
      <c r="U63" s="12"/>
    </row>
    <row r="64" spans="1:23" x14ac:dyDescent="0.3">
      <c r="A64" s="9"/>
      <c r="B64" s="84"/>
      <c r="C64" s="9"/>
      <c r="D64" s="9"/>
      <c r="E64" s="9"/>
      <c r="F64" s="85"/>
      <c r="G64" s="12"/>
      <c r="H64" s="13"/>
      <c r="I64" s="12"/>
      <c r="J64" s="13"/>
      <c r="K64" s="12"/>
      <c r="L64" s="13"/>
      <c r="M64" s="12"/>
      <c r="N64" s="13"/>
      <c r="Q64" s="12"/>
      <c r="R64" s="13"/>
      <c r="S64" s="12"/>
      <c r="T64" s="12"/>
      <c r="U64" s="12"/>
    </row>
    <row r="65" spans="1:21" ht="18.75" x14ac:dyDescent="0.3">
      <c r="A65" s="208"/>
      <c r="B65" s="208"/>
      <c r="C65" s="9"/>
      <c r="D65" s="9"/>
      <c r="E65" s="35"/>
      <c r="F65" s="35"/>
      <c r="G65" s="12"/>
      <c r="H65" s="13"/>
      <c r="I65" s="12"/>
      <c r="J65" s="13"/>
      <c r="K65" s="12"/>
      <c r="L65" s="13"/>
      <c r="M65" s="12"/>
      <c r="N65" s="13"/>
      <c r="Q65" s="12"/>
      <c r="R65" s="13"/>
      <c r="S65" s="12"/>
      <c r="T65" s="12"/>
      <c r="U65" s="12"/>
    </row>
    <row r="66" spans="1:21" ht="18.75" x14ac:dyDescent="0.3">
      <c r="A66" s="100"/>
      <c r="B66" s="35"/>
      <c r="C66" s="35"/>
      <c r="D66" s="35"/>
      <c r="E66" s="35"/>
      <c r="F66" s="35"/>
      <c r="G66" s="12"/>
      <c r="H66" s="13"/>
      <c r="I66" s="12"/>
      <c r="J66" s="13"/>
      <c r="K66" s="12"/>
      <c r="L66" s="13"/>
      <c r="M66" s="12"/>
      <c r="N66" s="13"/>
      <c r="Q66" s="12"/>
      <c r="R66" s="13"/>
      <c r="S66" s="12"/>
      <c r="T66" s="12"/>
      <c r="U66" s="12"/>
    </row>
    <row r="67" spans="1:21" ht="20.25" x14ac:dyDescent="0.3">
      <c r="A67" s="35"/>
      <c r="B67" s="35" t="s">
        <v>353</v>
      </c>
      <c r="C67" s="35"/>
      <c r="D67" s="35"/>
      <c r="E67" s="102"/>
      <c r="F67" s="10"/>
      <c r="G67" s="206" t="s">
        <v>425</v>
      </c>
      <c r="H67" s="206"/>
      <c r="I67" s="206"/>
      <c r="J67" s="206"/>
      <c r="K67" s="12"/>
      <c r="L67" s="206" t="s">
        <v>456</v>
      </c>
      <c r="M67" s="206"/>
      <c r="N67" s="206"/>
      <c r="O67" s="206"/>
      <c r="P67" s="170"/>
      <c r="Q67" s="12"/>
      <c r="R67" s="206" t="s">
        <v>353</v>
      </c>
      <c r="S67" s="206"/>
      <c r="T67" s="206"/>
      <c r="U67" s="206"/>
    </row>
    <row r="68" spans="1:21" ht="20.25" x14ac:dyDescent="0.3">
      <c r="A68" s="103" t="s">
        <v>353</v>
      </c>
      <c r="B68" s="35" t="s">
        <v>353</v>
      </c>
      <c r="C68" s="35" t="s">
        <v>353</v>
      </c>
      <c r="D68" s="35"/>
      <c r="E68" s="138"/>
      <c r="F68" s="138"/>
      <c r="G68" s="140"/>
      <c r="H68" s="101" t="s">
        <v>129</v>
      </c>
      <c r="I68" s="101" t="s">
        <v>130</v>
      </c>
      <c r="J68" s="51"/>
      <c r="K68" s="12"/>
      <c r="L68" s="140"/>
      <c r="M68" s="101" t="s">
        <v>129</v>
      </c>
      <c r="N68" s="101" t="s">
        <v>130</v>
      </c>
      <c r="O68" s="51"/>
      <c r="P68" s="51"/>
      <c r="Q68" s="12"/>
      <c r="R68" s="140"/>
      <c r="S68" s="101" t="s">
        <v>353</v>
      </c>
      <c r="T68" s="101" t="s">
        <v>353</v>
      </c>
      <c r="U68" s="51"/>
    </row>
    <row r="69" spans="1:21" ht="48" customHeight="1" x14ac:dyDescent="0.3">
      <c r="A69" s="140" t="s">
        <v>353</v>
      </c>
      <c r="B69" s="140" t="s">
        <v>353</v>
      </c>
      <c r="C69" s="140" t="s">
        <v>353</v>
      </c>
      <c r="D69" s="35"/>
      <c r="E69" s="140"/>
      <c r="F69" s="140"/>
      <c r="G69" s="140" t="s">
        <v>369</v>
      </c>
      <c r="H69" s="61">
        <v>4</v>
      </c>
      <c r="I69" s="61">
        <v>5</v>
      </c>
      <c r="J69" s="62" t="s">
        <v>435</v>
      </c>
      <c r="K69" s="12"/>
      <c r="L69" s="140" t="s">
        <v>369</v>
      </c>
      <c r="M69" s="61">
        <v>4</v>
      </c>
      <c r="N69" s="61">
        <v>5</v>
      </c>
      <c r="O69" s="62" t="s">
        <v>435</v>
      </c>
      <c r="P69" s="1" t="s">
        <v>353</v>
      </c>
      <c r="Q69" s="12"/>
      <c r="R69" s="13" t="s">
        <v>353</v>
      </c>
      <c r="S69" s="13" t="s">
        <v>353</v>
      </c>
      <c r="T69" s="13" t="s">
        <v>353</v>
      </c>
      <c r="U69" s="13" t="s">
        <v>353</v>
      </c>
    </row>
    <row r="70" spans="1:21" ht="69.75" customHeight="1" x14ac:dyDescent="0.3">
      <c r="A70" s="140" t="s">
        <v>353</v>
      </c>
      <c r="B70" s="140" t="s">
        <v>353</v>
      </c>
      <c r="C70" s="140" t="s">
        <v>353</v>
      </c>
      <c r="D70" s="35"/>
      <c r="E70" s="140"/>
      <c r="F70" s="140"/>
      <c r="G70" s="141" t="s">
        <v>370</v>
      </c>
      <c r="H70" s="68">
        <v>4</v>
      </c>
      <c r="I70" s="68">
        <v>6</v>
      </c>
      <c r="J70" s="69" t="s">
        <v>365</v>
      </c>
      <c r="K70" s="12"/>
      <c r="L70" s="141" t="s">
        <v>370</v>
      </c>
      <c r="M70" s="68">
        <v>5</v>
      </c>
      <c r="N70" s="68">
        <v>9</v>
      </c>
      <c r="O70" s="69" t="s">
        <v>365</v>
      </c>
      <c r="P70" s="1" t="s">
        <v>353</v>
      </c>
      <c r="Q70" s="12"/>
      <c r="R70" s="13" t="s">
        <v>353</v>
      </c>
      <c r="S70" s="13" t="s">
        <v>353</v>
      </c>
      <c r="T70" s="13" t="s">
        <v>353</v>
      </c>
      <c r="U70" s="13" t="s">
        <v>353</v>
      </c>
    </row>
    <row r="71" spans="1:21" ht="51" hidden="1" customHeight="1" x14ac:dyDescent="0.3">
      <c r="A71" s="140" t="s">
        <v>260</v>
      </c>
      <c r="B71" s="140">
        <v>9</v>
      </c>
      <c r="C71" s="140">
        <v>15</v>
      </c>
      <c r="D71" s="35"/>
      <c r="E71" s="141"/>
      <c r="F71" s="142"/>
      <c r="G71" s="141"/>
      <c r="H71" s="68"/>
      <c r="I71" s="68"/>
      <c r="J71" s="69"/>
      <c r="K71" s="12"/>
      <c r="L71" s="141" t="s">
        <v>370</v>
      </c>
      <c r="M71" s="68"/>
      <c r="N71" s="68"/>
      <c r="O71" s="69"/>
      <c r="P71" s="1" t="s">
        <v>365</v>
      </c>
      <c r="Q71" s="12"/>
      <c r="R71" s="13"/>
      <c r="S71" s="13"/>
      <c r="T71" s="13"/>
      <c r="U71" s="13"/>
    </row>
    <row r="72" spans="1:21" ht="45.75" customHeight="1" x14ac:dyDescent="0.3">
      <c r="A72" s="140" t="s">
        <v>353</v>
      </c>
      <c r="B72" s="140" t="s">
        <v>353</v>
      </c>
      <c r="C72" s="140" t="s">
        <v>353</v>
      </c>
      <c r="D72" s="35"/>
      <c r="E72" s="141"/>
      <c r="F72" s="142"/>
      <c r="G72" s="141" t="s">
        <v>371</v>
      </c>
      <c r="H72" s="74">
        <v>22</v>
      </c>
      <c r="I72" s="74">
        <v>41</v>
      </c>
      <c r="J72" s="75" t="s">
        <v>424</v>
      </c>
      <c r="K72" s="12"/>
      <c r="L72" s="141" t="s">
        <v>371</v>
      </c>
      <c r="M72" s="74">
        <v>22</v>
      </c>
      <c r="N72" s="74">
        <v>41</v>
      </c>
      <c r="O72" s="75" t="s">
        <v>424</v>
      </c>
      <c r="P72" s="1" t="s">
        <v>353</v>
      </c>
      <c r="Q72" s="12"/>
      <c r="R72" s="13" t="s">
        <v>353</v>
      </c>
      <c r="S72" s="13" t="s">
        <v>353</v>
      </c>
      <c r="T72" s="13" t="s">
        <v>353</v>
      </c>
      <c r="U72" s="13" t="s">
        <v>353</v>
      </c>
    </row>
    <row r="73" spans="1:21" ht="35.25" customHeight="1" x14ac:dyDescent="0.3">
      <c r="A73" s="140" t="s">
        <v>353</v>
      </c>
      <c r="B73" s="140" t="s">
        <v>353</v>
      </c>
      <c r="C73" s="140" t="s">
        <v>353</v>
      </c>
      <c r="D73" s="35"/>
      <c r="E73" s="141"/>
      <c r="F73" s="142"/>
      <c r="G73" s="138"/>
      <c r="H73" s="76">
        <f>+SUM(H69:H72)</f>
        <v>30</v>
      </c>
      <c r="I73" s="76">
        <f>+SUM(I69:I72)</f>
        <v>52</v>
      </c>
      <c r="J73" s="51"/>
      <c r="K73" s="12"/>
      <c r="L73" s="138"/>
      <c r="M73" s="76">
        <f>+SUM(M69:M72)</f>
        <v>31</v>
      </c>
      <c r="N73" s="76">
        <f>+SUM(N69:N72)</f>
        <v>55</v>
      </c>
      <c r="O73" s="51"/>
      <c r="P73" s="51"/>
      <c r="Q73" s="12"/>
      <c r="R73" s="13"/>
      <c r="S73" s="13" t="s">
        <v>353</v>
      </c>
      <c r="T73" s="13" t="s">
        <v>353</v>
      </c>
      <c r="U73" s="13"/>
    </row>
    <row r="74" spans="1:21" ht="18.75" thickBot="1" x14ac:dyDescent="0.35">
      <c r="A74" s="140" t="s">
        <v>353</v>
      </c>
      <c r="B74" s="140" t="s">
        <v>353</v>
      </c>
      <c r="C74" s="140" t="s">
        <v>353</v>
      </c>
      <c r="D74" s="35"/>
      <c r="E74" s="139"/>
      <c r="F74" s="139"/>
      <c r="G74" s="140"/>
      <c r="H74" s="132"/>
      <c r="I74" s="71"/>
      <c r="J74" s="71"/>
      <c r="K74" s="12"/>
      <c r="L74" s="13"/>
      <c r="M74" s="12"/>
      <c r="N74" s="13"/>
      <c r="Q74" s="12"/>
      <c r="R74" s="13"/>
      <c r="S74" s="12"/>
      <c r="T74" s="12"/>
      <c r="U74" s="12"/>
    </row>
    <row r="75" spans="1:21" x14ac:dyDescent="0.3">
      <c r="A75" s="35"/>
      <c r="B75" s="105"/>
      <c r="C75" s="35"/>
      <c r="D75" s="35"/>
      <c r="E75" s="35"/>
      <c r="F75" s="104"/>
      <c r="G75" s="12"/>
      <c r="H75" s="13"/>
      <c r="I75" s="12"/>
      <c r="J75" s="13"/>
      <c r="K75" s="12"/>
      <c r="L75" s="13"/>
      <c r="M75" s="12"/>
      <c r="N75" s="13"/>
      <c r="Q75" s="12"/>
      <c r="R75" s="13"/>
      <c r="S75" s="12"/>
      <c r="T75" s="12"/>
      <c r="U75" s="12"/>
    </row>
    <row r="76" spans="1:21" x14ac:dyDescent="0.3">
      <c r="A76" s="9"/>
      <c r="B76" s="84"/>
      <c r="C76" s="9"/>
      <c r="D76" s="9"/>
      <c r="E76" s="9"/>
      <c r="F76" s="85"/>
      <c r="G76" s="12"/>
      <c r="H76" s="13"/>
      <c r="I76" s="12"/>
      <c r="J76" s="13"/>
      <c r="K76" s="12"/>
      <c r="L76" s="13"/>
      <c r="M76" s="12"/>
      <c r="N76" s="13"/>
      <c r="Q76" s="12"/>
      <c r="R76" s="13"/>
      <c r="S76" s="12"/>
      <c r="T76" s="12"/>
      <c r="U76" s="12"/>
    </row>
    <row r="350942" spans="1:1" x14ac:dyDescent="0.3">
      <c r="A350942" s="1" t="s">
        <v>11</v>
      </c>
    </row>
    <row r="350943" spans="1:1" x14ac:dyDescent="0.3">
      <c r="A350943" s="1" t="s">
        <v>12</v>
      </c>
    </row>
    <row r="350944" spans="1:1" x14ac:dyDescent="0.3">
      <c r="A350944" s="1" t="s">
        <v>13</v>
      </c>
    </row>
    <row r="350945" spans="1:1" x14ac:dyDescent="0.3">
      <c r="A350945" s="1" t="s">
        <v>14</v>
      </c>
    </row>
    <row r="350946" spans="1:1" x14ac:dyDescent="0.3">
      <c r="A350946" s="1" t="s">
        <v>15</v>
      </c>
    </row>
    <row r="350947" spans="1:1" x14ac:dyDescent="0.3">
      <c r="A350947" s="1" t="s">
        <v>16</v>
      </c>
    </row>
    <row r="350948" spans="1:1" x14ac:dyDescent="0.3">
      <c r="A350948" s="1" t="s">
        <v>17</v>
      </c>
    </row>
    <row r="350949" spans="1:1" x14ac:dyDescent="0.3">
      <c r="A350949" s="1" t="s">
        <v>18</v>
      </c>
    </row>
    <row r="350950" spans="1:1" x14ac:dyDescent="0.3">
      <c r="A350950" s="1" t="s">
        <v>19</v>
      </c>
    </row>
    <row r="350951" spans="1:1" x14ac:dyDescent="0.3">
      <c r="A350951" s="1" t="s">
        <v>20</v>
      </c>
    </row>
    <row r="350952" spans="1:1" x14ac:dyDescent="0.3">
      <c r="A350952" s="1" t="s">
        <v>21</v>
      </c>
    </row>
    <row r="350953" spans="1:1" x14ac:dyDescent="0.3">
      <c r="A350953" s="1" t="s">
        <v>22</v>
      </c>
    </row>
  </sheetData>
  <autoFilter ref="A5:W58"/>
  <mergeCells count="10">
    <mergeCell ref="G67:J67"/>
    <mergeCell ref="B3:T3"/>
    <mergeCell ref="A65:B65"/>
    <mergeCell ref="L6:L7"/>
    <mergeCell ref="V6:V7"/>
    <mergeCell ref="O6:O7"/>
    <mergeCell ref="V8:V10"/>
    <mergeCell ref="L67:O67"/>
    <mergeCell ref="R67:U67"/>
    <mergeCell ref="P6:P7"/>
  </mergeCells>
  <dataValidations count="14">
    <dataValidation type="list" allowBlank="1" showInputMessage="1" showErrorMessage="1" errorTitle="Entrada no válida" error="Por favor seleccione un elemento de la lista" promptTitle="Seleccione un elemento de la lista" sqref="C24:C29">
      <formula1>$A$350977:$A$350990</formula1>
    </dataValidation>
    <dataValidation type="list" allowBlank="1" showInputMessage="1" showErrorMessage="1" errorTitle="Entrada no válida" error="Por favor seleccione un elemento de la lista" promptTitle="Seleccione un elemento de la lista" sqref="C21:C23">
      <formula1>$A$350958:$A$350971</formula1>
    </dataValidation>
    <dataValidation type="list" allowBlank="1" showInputMessage="1" showErrorMessage="1" errorTitle="Entrada no válida" error="Por favor seleccione un elemento de la lista" promptTitle="Seleccione un elemento de la lista" sqref="C8:C14">
      <formula1>$B$350880:$B$350892</formula1>
    </dataValidation>
    <dataValidation type="decimal" allowBlank="1" showInputMessage="1" showErrorMessage="1" errorTitle="Entrada no válida" error="Por favor escriba un número" promptTitle="Escriba un número en esta casilla" sqref="D24:D49 D6:D22">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sqref="H8:I14 H23:I29 I48:I49 H48 H30:H35 I30:I33 I22 G21:H22 H54:H56 I57:I59 H58:H60">
      <formula1>0</formula1>
      <formula2>500</formula2>
    </dataValidation>
    <dataValidation type="textLength" allowBlank="1" showInputMessage="1" showErrorMessage="1" errorTitle="Entrada no válida" error="Escriba un texto  Maximo 100 Caracteres" promptTitle="Cualquier contenido Maximo 100 Caracteres" sqref="J8:J14 U21:U35 U48:U49 J48:J49 J32:K33 J34:J35 K34 J22:J31 J57:J60 U57:U59">
      <formula1>0</formula1>
      <formula2>100</formula2>
    </dataValidation>
    <dataValidation type="textLength" allowBlank="1" showInputMessage="1" showErrorMessage="1" errorTitle="Entrada no válida" error="Escriba un texto  Maximo 200 Caracteres" promptTitle="Cualquier contenido Maximo 200 Caracteres" sqref="K8:K14 L30:L31 K48:K49 K35 K22:K31 K57:K58">
      <formula1>0</formula1>
      <formula2>200</formula2>
    </dataValidation>
    <dataValidation type="date" allowBlank="1" showInputMessage="1" errorTitle="Entrada no válida" error="Por favor escriba una fecha válida (AAAA/MM/DD)" promptTitle="Ingrese una fecha (AAAA/MM/DD)" sqref="S6:T14 S21:T60">
      <formula1>1900/1/1</formula1>
      <formula2>3000/1/1</formula2>
    </dataValidation>
    <dataValidation type="textLength" allowBlank="1" showInputMessage="1" showErrorMessage="1" errorTitle="Entrada no válida" error="Escriba un texto  Maximo 20 Caracteres" promptTitle="Cualquier contenido Maximo 20 Caracteres" sqref="E21:E35 E48 E54:E57">
      <formula1>0</formula1>
      <formula2>20</formula2>
    </dataValidation>
    <dataValidation type="whole" allowBlank="1" showInputMessage="1" showErrorMessage="1" errorTitle="Entrada no válida" error="Por favor escriba un número entero" promptTitle="Escriba un número entero en esta casilla" sqref="F21:F35 F48:F49 F54:F57">
      <formula1>-999</formula1>
      <formula2>999</formula2>
    </dataValidation>
    <dataValidation type="list" allowBlank="1" showInputMessage="1" showErrorMessage="1" errorTitle="Entrada no válida" error="Por favor seleccione un elemento de la lista" promptTitle="Seleccione un elemento de la lista" sqref="C30:C57">
      <formula1>$A$350993:$A$351007</formula1>
    </dataValidation>
    <dataValidation type="list" allowBlank="1" showInputMessage="1" showErrorMessage="1" errorTitle="Entrada no válida" error="Por favor seleccione un elemento de la lista" promptTitle="Seleccione un elemento de la lista" sqref="C6:C7">
      <formula1>$A$350941:$A$350953</formula1>
    </dataValidation>
    <dataValidation type="textLength" allowBlank="1" showInputMessage="1" showErrorMessage="1" errorTitle="Entrada no válida" error="Escriba un texto  Maximo 9 Caracteres" promptTitle="Cualquier contenido Maximo 9 Caracteres" sqref="B6:B60">
      <formula1>0</formula1>
      <formula2>9</formula2>
    </dataValidation>
    <dataValidation type="list" allowBlank="1" showInputMessage="1" showErrorMessage="1" errorTitle="Entrada no válida" error="Por favor seleccione un elemento de la lista" promptTitle="Seleccione un elemento de la lista" sqref="C58:C60">
      <formula1>$A$350981:$A$350996</formula1>
    </dataValidation>
  </dataValidations>
  <printOptions horizontalCentered="1" verticalCentered="1"/>
  <pageMargins left="0.70866141732283472" right="0.70866141732283472" top="0.74803149606299213" bottom="0.74803149606299213" header="0.31496062992125984" footer="0.31496062992125984"/>
  <pageSetup paperSize="14" scale="18"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M43"/>
  <sheetViews>
    <sheetView showGridLines="0" topLeftCell="A13" zoomScale="76" zoomScaleNormal="76" workbookViewId="0">
      <selection activeCell="D30" sqref="D30"/>
    </sheetView>
  </sheetViews>
  <sheetFormatPr baseColWidth="10" defaultRowHeight="15" x14ac:dyDescent="0.25"/>
  <cols>
    <col min="4" max="4" width="18.140625" bestFit="1" customWidth="1"/>
    <col min="5" max="5" width="15.5703125" bestFit="1" customWidth="1"/>
    <col min="6" max="6" width="20.7109375" customWidth="1"/>
    <col min="10" max="10" width="18" customWidth="1"/>
    <col min="11" max="11" width="16.28515625" customWidth="1"/>
    <col min="12" max="12" width="34.28515625" customWidth="1"/>
  </cols>
  <sheetData>
    <row r="5" spans="3:13" ht="15.75" thickBot="1" x14ac:dyDescent="0.3"/>
    <row r="6" spans="3:13" ht="16.5" thickBot="1" x14ac:dyDescent="0.3">
      <c r="C6" s="45"/>
      <c r="D6" s="46"/>
      <c r="E6" s="46"/>
      <c r="F6" s="46"/>
      <c r="G6" s="47"/>
      <c r="H6" s="48"/>
      <c r="I6" s="216" t="s">
        <v>363</v>
      </c>
      <c r="J6" s="216"/>
      <c r="K6" s="216"/>
      <c r="L6" s="216"/>
      <c r="M6" s="216"/>
    </row>
    <row r="7" spans="3:13" ht="15.75" x14ac:dyDescent="0.25">
      <c r="C7" s="49"/>
      <c r="D7" s="50" t="s">
        <v>129</v>
      </c>
      <c r="E7" s="50" t="s">
        <v>130</v>
      </c>
      <c r="F7" s="51"/>
      <c r="G7" s="52"/>
      <c r="H7" s="48"/>
      <c r="I7" s="53"/>
      <c r="J7" s="54"/>
      <c r="K7" s="46"/>
      <c r="L7" s="46"/>
      <c r="M7" s="47"/>
    </row>
    <row r="8" spans="3:13" ht="15.75" x14ac:dyDescent="0.25">
      <c r="C8" s="49"/>
      <c r="D8" s="51"/>
      <c r="E8" s="51"/>
      <c r="F8" s="55"/>
      <c r="G8" s="52"/>
      <c r="H8" s="48"/>
      <c r="I8" s="49"/>
      <c r="J8" s="56" t="s">
        <v>129</v>
      </c>
      <c r="K8" s="56" t="s">
        <v>130</v>
      </c>
      <c r="L8" s="51"/>
      <c r="M8" s="52"/>
    </row>
    <row r="9" spans="3:13" ht="15.75" x14ac:dyDescent="0.25">
      <c r="C9" s="49"/>
      <c r="D9" s="57">
        <v>1</v>
      </c>
      <c r="E9" s="57">
        <v>2</v>
      </c>
      <c r="F9" s="58" t="s">
        <v>232</v>
      </c>
      <c r="G9" s="52"/>
      <c r="H9" s="48"/>
      <c r="I9" s="49"/>
      <c r="J9" s="56"/>
      <c r="K9" s="56"/>
      <c r="L9" s="51"/>
      <c r="M9" s="52"/>
    </row>
    <row r="10" spans="3:13" ht="31.5" x14ac:dyDescent="0.25">
      <c r="C10" s="49"/>
      <c r="D10" s="59">
        <v>24</v>
      </c>
      <c r="E10" s="59">
        <v>43</v>
      </c>
      <c r="F10" s="60" t="s">
        <v>260</v>
      </c>
      <c r="G10" s="52"/>
      <c r="H10" s="48"/>
      <c r="I10" s="49"/>
      <c r="J10" s="61">
        <v>2</v>
      </c>
      <c r="K10" s="61">
        <v>3</v>
      </c>
      <c r="L10" s="62" t="s">
        <v>306</v>
      </c>
      <c r="M10" s="63"/>
    </row>
    <row r="11" spans="3:13" ht="31.5" x14ac:dyDescent="0.25">
      <c r="C11" s="49"/>
      <c r="D11" s="59">
        <v>3</v>
      </c>
      <c r="E11" s="59">
        <v>3</v>
      </c>
      <c r="F11" s="60" t="s">
        <v>262</v>
      </c>
      <c r="G11" s="52"/>
      <c r="H11" s="48"/>
      <c r="I11" s="49"/>
      <c r="J11" s="64">
        <v>6</v>
      </c>
      <c r="K11" s="64">
        <v>9</v>
      </c>
      <c r="L11" s="65" t="s">
        <v>305</v>
      </c>
      <c r="M11" s="63"/>
    </row>
    <row r="12" spans="3:13" ht="30.75" customHeight="1" x14ac:dyDescent="0.25">
      <c r="C12" s="66" t="s">
        <v>307</v>
      </c>
      <c r="D12" s="67">
        <v>28</v>
      </c>
      <c r="E12" s="67">
        <v>48</v>
      </c>
      <c r="F12" s="51"/>
      <c r="G12" s="52"/>
      <c r="H12" s="48"/>
      <c r="I12" s="49"/>
      <c r="J12" s="68">
        <v>9</v>
      </c>
      <c r="K12" s="68">
        <v>15</v>
      </c>
      <c r="L12" s="69" t="s">
        <v>260</v>
      </c>
      <c r="M12" s="63"/>
    </row>
    <row r="13" spans="3:13" ht="27.75" customHeight="1" thickBot="1" x14ac:dyDescent="0.3">
      <c r="C13" s="70"/>
      <c r="D13" s="71"/>
      <c r="E13" s="71"/>
      <c r="F13" s="71"/>
      <c r="G13" s="72"/>
      <c r="H13" s="48"/>
      <c r="I13" s="49"/>
      <c r="J13" s="68">
        <v>3</v>
      </c>
      <c r="K13" s="68">
        <v>3</v>
      </c>
      <c r="L13" s="69" t="s">
        <v>262</v>
      </c>
      <c r="M13" s="73"/>
    </row>
    <row r="14" spans="3:13" ht="25.5" customHeight="1" x14ac:dyDescent="0.25">
      <c r="C14" s="48"/>
      <c r="D14" s="48"/>
      <c r="E14" s="48"/>
      <c r="F14" s="48"/>
      <c r="G14" s="48"/>
      <c r="H14" s="48"/>
      <c r="I14" s="49"/>
      <c r="J14" s="74">
        <v>8</v>
      </c>
      <c r="K14" s="74">
        <v>18</v>
      </c>
      <c r="L14" s="75" t="s">
        <v>304</v>
      </c>
      <c r="M14" s="73"/>
    </row>
    <row r="15" spans="3:13" ht="15.75" x14ac:dyDescent="0.25">
      <c r="C15" s="48"/>
      <c r="D15" s="48"/>
      <c r="E15" s="48"/>
      <c r="F15" s="48"/>
      <c r="G15" s="48"/>
      <c r="H15" s="48"/>
      <c r="I15" s="66" t="s">
        <v>261</v>
      </c>
      <c r="J15" s="76">
        <f>+SUM(J10:J14)</f>
        <v>28</v>
      </c>
      <c r="K15" s="76">
        <f>+SUM(K10:K14)</f>
        <v>48</v>
      </c>
      <c r="L15" s="51"/>
      <c r="M15" s="73"/>
    </row>
    <row r="16" spans="3:13" ht="16.5" thickBot="1" x14ac:dyDescent="0.3">
      <c r="C16" s="48"/>
      <c r="D16" s="48"/>
      <c r="E16" s="48"/>
      <c r="F16" s="48"/>
      <c r="G16" s="48"/>
      <c r="H16" s="48"/>
      <c r="I16" s="70"/>
      <c r="J16" s="77"/>
      <c r="K16" s="71"/>
      <c r="L16" s="71"/>
      <c r="M16" s="78"/>
    </row>
    <row r="22" spans="9:13" ht="15.75" customHeight="1" thickBot="1" x14ac:dyDescent="0.3">
      <c r="I22" s="216" t="s">
        <v>362</v>
      </c>
      <c r="J22" s="216"/>
      <c r="K22" s="216"/>
      <c r="L22" s="216"/>
      <c r="M22" s="216"/>
    </row>
    <row r="23" spans="9:13" ht="15.75" x14ac:dyDescent="0.25">
      <c r="I23" s="53"/>
      <c r="J23" s="54"/>
      <c r="K23" s="46"/>
      <c r="L23" s="46"/>
      <c r="M23" s="47"/>
    </row>
    <row r="24" spans="9:13" ht="15.75" x14ac:dyDescent="0.25">
      <c r="I24" s="49"/>
      <c r="J24" s="56" t="s">
        <v>129</v>
      </c>
      <c r="K24" s="56" t="s">
        <v>130</v>
      </c>
      <c r="L24" s="51"/>
      <c r="M24" s="52"/>
    </row>
    <row r="25" spans="9:13" ht="31.5" x14ac:dyDescent="0.25">
      <c r="I25" s="49"/>
      <c r="J25" s="61">
        <v>5</v>
      </c>
      <c r="K25" s="61">
        <v>6</v>
      </c>
      <c r="L25" s="62" t="s">
        <v>367</v>
      </c>
      <c r="M25" s="63"/>
    </row>
    <row r="26" spans="9:13" ht="30.75" customHeight="1" x14ac:dyDescent="0.25">
      <c r="I26" s="49"/>
      <c r="J26" s="68">
        <v>3</v>
      </c>
      <c r="K26" s="68">
        <v>3</v>
      </c>
      <c r="L26" s="69" t="s">
        <v>364</v>
      </c>
      <c r="M26" s="63"/>
    </row>
    <row r="27" spans="9:13" ht="35.25" customHeight="1" x14ac:dyDescent="0.25">
      <c r="I27" s="49"/>
      <c r="J27" s="68">
        <v>3</v>
      </c>
      <c r="K27" s="68">
        <v>3</v>
      </c>
      <c r="L27" s="69" t="s">
        <v>365</v>
      </c>
      <c r="M27" s="73"/>
    </row>
    <row r="28" spans="9:13" ht="27.75" customHeight="1" x14ac:dyDescent="0.25">
      <c r="I28" s="49"/>
      <c r="J28" s="74">
        <v>17</v>
      </c>
      <c r="K28" s="74">
        <v>36</v>
      </c>
      <c r="L28" s="75" t="s">
        <v>304</v>
      </c>
      <c r="M28" s="73"/>
    </row>
    <row r="29" spans="9:13" ht="20.25" customHeight="1" x14ac:dyDescent="0.25">
      <c r="I29" s="66" t="s">
        <v>261</v>
      </c>
      <c r="J29" s="76">
        <f>+SUM(J25:J28)</f>
        <v>28</v>
      </c>
      <c r="K29" s="76">
        <f>+SUM(K25:K28)</f>
        <v>48</v>
      </c>
      <c r="L29" s="51"/>
      <c r="M29" s="73"/>
    </row>
    <row r="30" spans="9:13" ht="16.5" thickBot="1" x14ac:dyDescent="0.3">
      <c r="I30" s="70"/>
      <c r="J30" s="77"/>
      <c r="K30" s="71"/>
      <c r="L30" s="71"/>
      <c r="M30" s="78"/>
    </row>
    <row r="35" spans="9:13" ht="16.5" thickBot="1" x14ac:dyDescent="0.3">
      <c r="I35" s="216" t="s">
        <v>423</v>
      </c>
      <c r="J35" s="216"/>
      <c r="K35" s="216"/>
      <c r="L35" s="216"/>
      <c r="M35" s="216"/>
    </row>
    <row r="36" spans="9:13" ht="15.75" x14ac:dyDescent="0.25">
      <c r="I36" s="53"/>
      <c r="J36" s="54"/>
      <c r="K36" s="46"/>
      <c r="L36" s="46"/>
      <c r="M36" s="47"/>
    </row>
    <row r="37" spans="9:13" ht="15.75" x14ac:dyDescent="0.25">
      <c r="I37" s="49"/>
      <c r="J37" s="56" t="s">
        <v>129</v>
      </c>
      <c r="K37" s="56" t="s">
        <v>130</v>
      </c>
      <c r="L37" s="51"/>
      <c r="M37" s="52"/>
    </row>
    <row r="38" spans="9:13" ht="31.5" x14ac:dyDescent="0.25">
      <c r="I38" s="49"/>
      <c r="J38" s="61">
        <v>5</v>
      </c>
      <c r="K38" s="61">
        <v>6</v>
      </c>
      <c r="L38" s="62" t="s">
        <v>367</v>
      </c>
      <c r="M38" s="63"/>
    </row>
    <row r="39" spans="9:13" ht="31.5" x14ac:dyDescent="0.25">
      <c r="I39" s="49"/>
      <c r="J39" s="68">
        <v>3</v>
      </c>
      <c r="K39" s="68">
        <v>3</v>
      </c>
      <c r="L39" s="69" t="s">
        <v>364</v>
      </c>
      <c r="M39" s="63"/>
    </row>
    <row r="40" spans="9:13" ht="31.5" x14ac:dyDescent="0.25">
      <c r="I40" s="49"/>
      <c r="J40" s="68">
        <v>3</v>
      </c>
      <c r="K40" s="68">
        <v>3</v>
      </c>
      <c r="L40" s="69" t="s">
        <v>365</v>
      </c>
      <c r="M40" s="73"/>
    </row>
    <row r="41" spans="9:13" ht="15.75" x14ac:dyDescent="0.25">
      <c r="I41" s="49"/>
      <c r="J41" s="74">
        <v>17</v>
      </c>
      <c r="K41" s="74">
        <v>36</v>
      </c>
      <c r="L41" s="75" t="s">
        <v>304</v>
      </c>
      <c r="M41" s="73"/>
    </row>
    <row r="42" spans="9:13" ht="15.75" x14ac:dyDescent="0.25">
      <c r="I42" s="66" t="s">
        <v>261</v>
      </c>
      <c r="J42" s="76">
        <f>+SUM(J38:J41)</f>
        <v>28</v>
      </c>
      <c r="K42" s="76">
        <f>+SUM(K38:K41)</f>
        <v>48</v>
      </c>
      <c r="L42" s="51"/>
      <c r="M42" s="73"/>
    </row>
    <row r="43" spans="9:13" ht="16.5" thickBot="1" x14ac:dyDescent="0.3">
      <c r="I43" s="70"/>
      <c r="J43" s="154"/>
      <c r="K43" s="71"/>
      <c r="L43" s="71"/>
      <c r="M43" s="78"/>
    </row>
  </sheetData>
  <mergeCells count="3">
    <mergeCell ref="I6:M6"/>
    <mergeCell ref="I22:M22"/>
    <mergeCell ref="I35:M35"/>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V31" sqref="V31"/>
    </sheetView>
  </sheetViews>
  <sheetFormatPr baseColWidth="10" defaultRowHeight="15" x14ac:dyDescent="0.25"/>
  <cols>
    <col min="4" max="4" width="19.85546875" bestFit="1" customWidth="1"/>
    <col min="5" max="5" width="15.5703125" style="172" customWidth="1"/>
    <col min="9" max="9" width="19.140625" style="136" customWidth="1"/>
    <col min="10" max="11" width="0" hidden="1" customWidth="1"/>
    <col min="12" max="12" width="20.42578125" hidden="1" customWidth="1"/>
    <col min="13" max="13" width="0" hidden="1" customWidth="1"/>
    <col min="14" max="14" width="21" customWidth="1"/>
  </cols>
  <sheetData>
    <row r="1" spans="1:20" ht="15.75" thickBot="1" x14ac:dyDescent="0.3">
      <c r="A1" s="160"/>
      <c r="B1" s="160" t="s">
        <v>360</v>
      </c>
      <c r="C1" s="160" t="s">
        <v>32</v>
      </c>
      <c r="D1" s="160" t="s">
        <v>361</v>
      </c>
      <c r="E1" s="171"/>
      <c r="F1" s="160" t="s">
        <v>356</v>
      </c>
      <c r="G1" s="160" t="s">
        <v>357</v>
      </c>
      <c r="H1" s="160" t="s">
        <v>358</v>
      </c>
      <c r="I1" s="160" t="s">
        <v>368</v>
      </c>
      <c r="J1" s="160"/>
      <c r="K1" s="161"/>
      <c r="L1" s="158" t="s">
        <v>394</v>
      </c>
      <c r="M1" s="158" t="s">
        <v>396</v>
      </c>
      <c r="N1" s="160" t="s">
        <v>368</v>
      </c>
      <c r="O1" s="160" t="s">
        <v>356</v>
      </c>
      <c r="P1" s="160" t="s">
        <v>357</v>
      </c>
      <c r="Q1" s="160" t="s">
        <v>358</v>
      </c>
      <c r="R1" s="158"/>
      <c r="S1" s="158"/>
    </row>
    <row r="2" spans="1:20" x14ac:dyDescent="0.25">
      <c r="A2">
        <v>1</v>
      </c>
      <c r="B2">
        <v>1</v>
      </c>
      <c r="C2" t="s">
        <v>31</v>
      </c>
      <c r="D2">
        <v>2</v>
      </c>
      <c r="F2" s="159">
        <v>2</v>
      </c>
      <c r="G2" s="159">
        <v>0</v>
      </c>
      <c r="H2" s="159"/>
      <c r="I2" s="136" t="s">
        <v>356</v>
      </c>
      <c r="J2">
        <v>2018</v>
      </c>
      <c r="K2">
        <f>SUM(F2:H2)</f>
        <v>2</v>
      </c>
      <c r="L2" s="155" t="s">
        <v>395</v>
      </c>
      <c r="M2" s="165" t="s">
        <v>397</v>
      </c>
      <c r="N2" s="136" t="s">
        <v>356</v>
      </c>
      <c r="O2" s="198">
        <v>2</v>
      </c>
      <c r="P2" s="198">
        <v>0</v>
      </c>
      <c r="Q2" s="198"/>
      <c r="R2" s="199">
        <f>O2+P2+Q2</f>
        <v>2</v>
      </c>
      <c r="S2" s="108"/>
    </row>
    <row r="3" spans="1:20" x14ac:dyDescent="0.25">
      <c r="A3">
        <v>2</v>
      </c>
      <c r="B3">
        <v>2</v>
      </c>
      <c r="C3" t="s">
        <v>36</v>
      </c>
      <c r="D3">
        <v>3</v>
      </c>
      <c r="F3" s="130">
        <v>1</v>
      </c>
      <c r="G3" s="130">
        <v>2</v>
      </c>
      <c r="H3" s="130"/>
      <c r="I3" s="136" t="s">
        <v>356</v>
      </c>
      <c r="J3">
        <v>2019</v>
      </c>
      <c r="K3">
        <f t="shared" ref="K3:K29" si="0">SUM(F3:H3)</f>
        <v>3</v>
      </c>
      <c r="L3" s="156" t="s">
        <v>395</v>
      </c>
      <c r="M3" s="108">
        <v>3</v>
      </c>
      <c r="N3" s="136" t="s">
        <v>356</v>
      </c>
      <c r="O3" s="199">
        <v>1</v>
      </c>
      <c r="P3" s="199">
        <v>2</v>
      </c>
      <c r="Q3" s="199"/>
      <c r="R3" s="199">
        <f t="shared" ref="R3:R31" si="1">O3+P3+Q3</f>
        <v>3</v>
      </c>
      <c r="S3" s="108"/>
    </row>
    <row r="4" spans="1:20" x14ac:dyDescent="0.25">
      <c r="A4">
        <v>3</v>
      </c>
      <c r="B4">
        <v>3</v>
      </c>
      <c r="C4" t="s">
        <v>34</v>
      </c>
      <c r="D4">
        <v>2</v>
      </c>
      <c r="F4" s="130">
        <v>1</v>
      </c>
      <c r="G4" s="130">
        <v>1</v>
      </c>
      <c r="H4" s="130"/>
      <c r="I4" s="136" t="s">
        <v>356</v>
      </c>
      <c r="J4">
        <v>2019</v>
      </c>
      <c r="K4">
        <f t="shared" si="0"/>
        <v>2</v>
      </c>
      <c r="L4" s="156" t="s">
        <v>395</v>
      </c>
      <c r="M4" s="108">
        <v>2</v>
      </c>
      <c r="N4" s="136" t="s">
        <v>356</v>
      </c>
      <c r="O4" s="199">
        <v>1</v>
      </c>
      <c r="P4" s="199">
        <v>1</v>
      </c>
      <c r="Q4" s="199"/>
      <c r="R4" s="199">
        <f t="shared" si="1"/>
        <v>2</v>
      </c>
      <c r="S4" s="108"/>
    </row>
    <row r="5" spans="1:20" x14ac:dyDescent="0.25">
      <c r="A5">
        <v>4</v>
      </c>
      <c r="B5">
        <v>4</v>
      </c>
      <c r="C5" t="s">
        <v>35</v>
      </c>
      <c r="D5">
        <v>2</v>
      </c>
      <c r="F5" s="130">
        <v>1</v>
      </c>
      <c r="G5" s="130">
        <v>1</v>
      </c>
      <c r="H5" s="130"/>
      <c r="I5" s="136" t="s">
        <v>356</v>
      </c>
      <c r="J5">
        <v>2019</v>
      </c>
      <c r="K5">
        <f t="shared" si="0"/>
        <v>2</v>
      </c>
      <c r="L5" s="156" t="s">
        <v>395</v>
      </c>
      <c r="M5" s="108">
        <v>2</v>
      </c>
      <c r="N5" s="136" t="s">
        <v>356</v>
      </c>
      <c r="O5" s="199">
        <v>1</v>
      </c>
      <c r="P5" s="199">
        <v>1</v>
      </c>
      <c r="Q5" s="199"/>
      <c r="R5" s="199">
        <f t="shared" si="1"/>
        <v>2</v>
      </c>
      <c r="S5" s="108"/>
    </row>
    <row r="6" spans="1:20" x14ac:dyDescent="0.25">
      <c r="A6">
        <v>5</v>
      </c>
      <c r="B6">
        <v>5</v>
      </c>
      <c r="C6" t="s">
        <v>127</v>
      </c>
      <c r="D6">
        <v>6</v>
      </c>
      <c r="F6" s="130">
        <v>0</v>
      </c>
      <c r="G6" s="130">
        <v>6</v>
      </c>
      <c r="H6" s="130"/>
      <c r="I6" s="136" t="s">
        <v>359</v>
      </c>
      <c r="K6">
        <f t="shared" si="0"/>
        <v>6</v>
      </c>
      <c r="L6" s="156"/>
      <c r="M6" s="108"/>
      <c r="N6" s="136" t="s">
        <v>359</v>
      </c>
      <c r="O6" s="199">
        <v>0</v>
      </c>
      <c r="P6" s="199">
        <v>6</v>
      </c>
      <c r="Q6" s="199"/>
      <c r="R6" s="199">
        <f t="shared" si="1"/>
        <v>6</v>
      </c>
      <c r="S6" s="108"/>
      <c r="T6">
        <v>1</v>
      </c>
    </row>
    <row r="7" spans="1:20" x14ac:dyDescent="0.25">
      <c r="A7">
        <v>6</v>
      </c>
      <c r="B7">
        <v>6</v>
      </c>
      <c r="C7" t="s">
        <v>75</v>
      </c>
      <c r="D7">
        <v>1</v>
      </c>
      <c r="F7" s="130">
        <v>0</v>
      </c>
      <c r="G7" s="130">
        <v>1</v>
      </c>
      <c r="H7" s="130"/>
      <c r="I7" s="136" t="s">
        <v>359</v>
      </c>
      <c r="K7">
        <f t="shared" si="0"/>
        <v>1</v>
      </c>
      <c r="L7" s="156"/>
      <c r="M7" s="108"/>
      <c r="N7" s="136" t="s">
        <v>359</v>
      </c>
      <c r="O7" s="199">
        <v>0</v>
      </c>
      <c r="P7" s="199">
        <v>1</v>
      </c>
      <c r="Q7" s="199"/>
      <c r="R7" s="199">
        <f t="shared" si="1"/>
        <v>1</v>
      </c>
      <c r="S7" s="108"/>
      <c r="T7">
        <v>2</v>
      </c>
    </row>
    <row r="8" spans="1:20" x14ac:dyDescent="0.25">
      <c r="A8">
        <v>7</v>
      </c>
      <c r="B8">
        <v>7</v>
      </c>
      <c r="C8" t="s">
        <v>78</v>
      </c>
      <c r="D8">
        <v>1</v>
      </c>
      <c r="F8" s="130">
        <v>0</v>
      </c>
      <c r="G8" s="130">
        <v>1</v>
      </c>
      <c r="H8" s="130"/>
      <c r="I8" s="136" t="s">
        <v>359</v>
      </c>
      <c r="K8">
        <f t="shared" si="0"/>
        <v>1</v>
      </c>
      <c r="L8" s="156"/>
      <c r="M8" s="108"/>
      <c r="N8" s="136" t="s">
        <v>359</v>
      </c>
      <c r="O8" s="199">
        <v>0</v>
      </c>
      <c r="P8" s="199">
        <v>1</v>
      </c>
      <c r="Q8" s="199"/>
      <c r="R8" s="199">
        <f t="shared" si="1"/>
        <v>1</v>
      </c>
      <c r="S8" s="108"/>
      <c r="T8">
        <v>3</v>
      </c>
    </row>
    <row r="9" spans="1:20" x14ac:dyDescent="0.25">
      <c r="A9">
        <v>8</v>
      </c>
      <c r="B9">
        <v>8</v>
      </c>
      <c r="C9" t="s">
        <v>84</v>
      </c>
      <c r="D9">
        <v>1</v>
      </c>
      <c r="F9" s="130">
        <v>0</v>
      </c>
      <c r="G9" s="130">
        <v>1</v>
      </c>
      <c r="H9" s="130"/>
      <c r="I9" s="136" t="s">
        <v>359</v>
      </c>
      <c r="K9">
        <f t="shared" si="0"/>
        <v>1</v>
      </c>
      <c r="L9" s="156"/>
      <c r="M9" s="108"/>
      <c r="N9" s="136" t="s">
        <v>359</v>
      </c>
      <c r="O9" s="199">
        <v>0</v>
      </c>
      <c r="P9" s="199">
        <v>1</v>
      </c>
      <c r="Q9" s="199"/>
      <c r="R9" s="199">
        <f t="shared" si="1"/>
        <v>1</v>
      </c>
      <c r="S9" s="200"/>
      <c r="T9">
        <v>4</v>
      </c>
    </row>
    <row r="10" spans="1:20" x14ac:dyDescent="0.25">
      <c r="A10">
        <v>9</v>
      </c>
      <c r="B10">
        <v>9</v>
      </c>
      <c r="C10" t="s">
        <v>91</v>
      </c>
      <c r="D10">
        <v>1</v>
      </c>
      <c r="E10" s="172" t="s">
        <v>337</v>
      </c>
      <c r="F10" s="130">
        <v>0</v>
      </c>
      <c r="G10" s="130">
        <v>1</v>
      </c>
      <c r="H10" s="130">
        <v>0</v>
      </c>
      <c r="I10" s="136" t="s">
        <v>359</v>
      </c>
      <c r="K10">
        <f t="shared" si="0"/>
        <v>1</v>
      </c>
      <c r="L10" s="156" t="s">
        <v>398</v>
      </c>
      <c r="M10" s="108"/>
      <c r="N10" s="136" t="s">
        <v>359</v>
      </c>
      <c r="O10" s="130">
        <v>0</v>
      </c>
      <c r="P10" s="130">
        <v>1</v>
      </c>
      <c r="Q10" s="130">
        <v>0</v>
      </c>
      <c r="R10" s="130">
        <f t="shared" si="1"/>
        <v>1</v>
      </c>
      <c r="S10" s="108"/>
      <c r="T10">
        <v>5</v>
      </c>
    </row>
    <row r="11" spans="1:20" x14ac:dyDescent="0.25">
      <c r="A11">
        <v>10</v>
      </c>
      <c r="B11">
        <v>10</v>
      </c>
      <c r="C11" t="s">
        <v>98</v>
      </c>
      <c r="D11">
        <v>1</v>
      </c>
      <c r="E11" s="172" t="s">
        <v>337</v>
      </c>
      <c r="F11" s="130">
        <v>0</v>
      </c>
      <c r="G11" s="130">
        <v>1</v>
      </c>
      <c r="H11" s="130"/>
      <c r="I11" s="136" t="s">
        <v>359</v>
      </c>
      <c r="K11">
        <f t="shared" si="0"/>
        <v>1</v>
      </c>
      <c r="L11" s="156"/>
      <c r="M11" s="108"/>
      <c r="N11" s="136" t="s">
        <v>359</v>
      </c>
      <c r="O11" s="199">
        <v>0</v>
      </c>
      <c r="P11" s="199">
        <v>1</v>
      </c>
      <c r="Q11" s="199"/>
      <c r="R11" s="199">
        <f t="shared" si="1"/>
        <v>1</v>
      </c>
      <c r="S11" s="108"/>
      <c r="T11">
        <v>6</v>
      </c>
    </row>
    <row r="12" spans="1:20" x14ac:dyDescent="0.25">
      <c r="A12">
        <v>11</v>
      </c>
      <c r="B12">
        <v>11</v>
      </c>
      <c r="C12" t="s">
        <v>105</v>
      </c>
      <c r="D12">
        <v>1</v>
      </c>
      <c r="F12" s="130">
        <v>0</v>
      </c>
      <c r="G12" s="130">
        <v>1</v>
      </c>
      <c r="H12" s="130"/>
      <c r="I12" s="136" t="s">
        <v>359</v>
      </c>
      <c r="K12">
        <f t="shared" si="0"/>
        <v>1</v>
      </c>
      <c r="L12" s="156"/>
      <c r="M12" s="108"/>
      <c r="N12" s="136" t="s">
        <v>359</v>
      </c>
      <c r="O12" s="199">
        <v>0</v>
      </c>
      <c r="P12" s="199">
        <v>1</v>
      </c>
      <c r="Q12" s="199"/>
      <c r="R12" s="199">
        <f t="shared" si="1"/>
        <v>1</v>
      </c>
      <c r="S12" s="108"/>
      <c r="T12">
        <v>7</v>
      </c>
    </row>
    <row r="13" spans="1:20" s="186" customFormat="1" x14ac:dyDescent="0.25">
      <c r="A13" s="186">
        <v>12</v>
      </c>
      <c r="B13" s="186">
        <v>12</v>
      </c>
      <c r="C13" s="187" t="s">
        <v>110</v>
      </c>
      <c r="D13" s="186">
        <v>1</v>
      </c>
      <c r="E13" s="188"/>
      <c r="F13" s="189"/>
      <c r="G13" s="189"/>
      <c r="H13" s="189">
        <v>1</v>
      </c>
      <c r="I13" s="190" t="s">
        <v>358</v>
      </c>
      <c r="K13" s="186">
        <f t="shared" si="0"/>
        <v>1</v>
      </c>
      <c r="L13" s="191" t="s">
        <v>398</v>
      </c>
      <c r="M13" s="192"/>
      <c r="N13" s="192" t="s">
        <v>359</v>
      </c>
      <c r="O13" s="201"/>
      <c r="P13" s="201">
        <v>1</v>
      </c>
      <c r="Q13" s="201">
        <v>0</v>
      </c>
      <c r="R13" s="199">
        <f t="shared" si="1"/>
        <v>1</v>
      </c>
      <c r="S13" s="192"/>
      <c r="T13">
        <v>8</v>
      </c>
    </row>
    <row r="14" spans="1:20" x14ac:dyDescent="0.25">
      <c r="A14">
        <v>13</v>
      </c>
      <c r="B14">
        <v>13</v>
      </c>
      <c r="C14" t="s">
        <v>82</v>
      </c>
      <c r="D14">
        <v>1</v>
      </c>
      <c r="F14" s="130"/>
      <c r="G14" s="130">
        <v>1</v>
      </c>
      <c r="H14" s="130"/>
      <c r="I14" s="136" t="s">
        <v>359</v>
      </c>
      <c r="K14">
        <f t="shared" si="0"/>
        <v>1</v>
      </c>
      <c r="L14" s="156"/>
      <c r="M14" s="108"/>
      <c r="N14" s="136" t="s">
        <v>359</v>
      </c>
      <c r="O14" s="199"/>
      <c r="P14" s="199">
        <v>1</v>
      </c>
      <c r="Q14" s="199"/>
      <c r="R14" s="199">
        <f t="shared" si="1"/>
        <v>1</v>
      </c>
      <c r="S14" s="108"/>
      <c r="T14">
        <v>9</v>
      </c>
    </row>
    <row r="15" spans="1:20" x14ac:dyDescent="0.25">
      <c r="A15">
        <v>14</v>
      </c>
      <c r="B15">
        <v>14</v>
      </c>
      <c r="C15" t="s">
        <v>117</v>
      </c>
      <c r="D15">
        <v>1</v>
      </c>
      <c r="F15" s="130"/>
      <c r="G15" s="130">
        <v>1</v>
      </c>
      <c r="H15" s="130"/>
      <c r="I15" s="136" t="s">
        <v>359</v>
      </c>
      <c r="K15">
        <f t="shared" si="0"/>
        <v>1</v>
      </c>
      <c r="L15" s="156"/>
      <c r="M15" s="108"/>
      <c r="N15" s="136" t="s">
        <v>359</v>
      </c>
      <c r="O15" s="199"/>
      <c r="P15" s="199">
        <v>1</v>
      </c>
      <c r="Q15" s="199"/>
      <c r="R15" s="199">
        <f t="shared" si="1"/>
        <v>1</v>
      </c>
      <c r="S15" s="108"/>
      <c r="T15">
        <v>10</v>
      </c>
    </row>
    <row r="16" spans="1:20" x14ac:dyDescent="0.25">
      <c r="A16">
        <v>15</v>
      </c>
      <c r="B16">
        <v>15</v>
      </c>
      <c r="C16" s="137" t="s">
        <v>132</v>
      </c>
      <c r="D16">
        <v>1</v>
      </c>
      <c r="F16" s="130"/>
      <c r="G16" s="130"/>
      <c r="H16" s="130">
        <v>1</v>
      </c>
      <c r="I16" s="169" t="s">
        <v>358</v>
      </c>
      <c r="K16">
        <f t="shared" si="0"/>
        <v>1</v>
      </c>
      <c r="L16" s="162"/>
      <c r="M16" s="108"/>
      <c r="N16" s="194" t="s">
        <v>421</v>
      </c>
      <c r="O16" s="199"/>
      <c r="P16" s="199"/>
      <c r="Q16" s="199">
        <v>1</v>
      </c>
      <c r="R16" s="199">
        <f t="shared" si="1"/>
        <v>1</v>
      </c>
      <c r="S16" s="108"/>
      <c r="T16">
        <v>11</v>
      </c>
    </row>
    <row r="17" spans="1:20" x14ac:dyDescent="0.25">
      <c r="A17">
        <v>16</v>
      </c>
      <c r="B17">
        <v>16</v>
      </c>
      <c r="C17" s="137" t="s">
        <v>133</v>
      </c>
      <c r="D17">
        <v>1</v>
      </c>
      <c r="F17" s="130"/>
      <c r="G17" s="130"/>
      <c r="H17" s="130">
        <v>1</v>
      </c>
      <c r="I17" s="169" t="s">
        <v>358</v>
      </c>
      <c r="K17">
        <f t="shared" si="0"/>
        <v>1</v>
      </c>
      <c r="L17" s="156" t="s">
        <v>398</v>
      </c>
      <c r="N17" s="136" t="s">
        <v>359</v>
      </c>
      <c r="O17" s="199"/>
      <c r="P17" s="199">
        <v>1</v>
      </c>
      <c r="Q17" s="199"/>
      <c r="R17" s="199">
        <f>O17+P17+Q17</f>
        <v>1</v>
      </c>
      <c r="S17" s="108"/>
      <c r="T17">
        <v>12</v>
      </c>
    </row>
    <row r="18" spans="1:20" x14ac:dyDescent="0.25">
      <c r="A18">
        <v>17</v>
      </c>
      <c r="B18">
        <v>17</v>
      </c>
      <c r="C18" t="s">
        <v>134</v>
      </c>
      <c r="D18">
        <v>1</v>
      </c>
      <c r="F18" s="130"/>
      <c r="G18" s="130">
        <v>1</v>
      </c>
      <c r="H18" s="130"/>
      <c r="I18" s="136" t="s">
        <v>359</v>
      </c>
      <c r="K18">
        <f t="shared" si="0"/>
        <v>1</v>
      </c>
      <c r="L18" s="156"/>
      <c r="M18" s="108"/>
      <c r="N18" s="194" t="s">
        <v>359</v>
      </c>
      <c r="O18" s="199"/>
      <c r="P18" s="199">
        <v>1</v>
      </c>
      <c r="Q18" s="199"/>
      <c r="R18" s="199">
        <f t="shared" si="1"/>
        <v>1</v>
      </c>
      <c r="S18" s="108"/>
      <c r="T18">
        <v>13</v>
      </c>
    </row>
    <row r="19" spans="1:20" x14ac:dyDescent="0.25">
      <c r="A19">
        <v>18</v>
      </c>
      <c r="B19">
        <v>18</v>
      </c>
      <c r="C19" s="137" t="s">
        <v>135</v>
      </c>
      <c r="D19">
        <v>1</v>
      </c>
      <c r="F19" s="130"/>
      <c r="G19" s="130"/>
      <c r="H19" s="130">
        <v>1</v>
      </c>
      <c r="I19" s="169" t="s">
        <v>358</v>
      </c>
      <c r="K19">
        <f t="shared" si="0"/>
        <v>1</v>
      </c>
      <c r="L19" s="163"/>
      <c r="M19" s="108"/>
      <c r="N19" s="194" t="s">
        <v>421</v>
      </c>
      <c r="O19" s="199"/>
      <c r="P19" s="199"/>
      <c r="Q19" s="199">
        <v>1</v>
      </c>
      <c r="R19" s="199">
        <f t="shared" si="1"/>
        <v>1</v>
      </c>
      <c r="S19" s="108"/>
      <c r="T19">
        <v>14</v>
      </c>
    </row>
    <row r="20" spans="1:20" x14ac:dyDescent="0.25">
      <c r="A20">
        <v>19</v>
      </c>
      <c r="B20">
        <v>19</v>
      </c>
      <c r="C20" s="137" t="s">
        <v>136</v>
      </c>
      <c r="D20">
        <v>2</v>
      </c>
      <c r="F20" s="130"/>
      <c r="G20" s="130">
        <v>1</v>
      </c>
      <c r="H20" s="130">
        <v>1</v>
      </c>
      <c r="I20" s="169" t="s">
        <v>358</v>
      </c>
      <c r="K20">
        <f t="shared" si="0"/>
        <v>2</v>
      </c>
      <c r="L20" s="163"/>
      <c r="M20" s="108"/>
      <c r="N20" s="194" t="s">
        <v>359</v>
      </c>
      <c r="O20" s="199"/>
      <c r="P20" s="199">
        <v>2</v>
      </c>
      <c r="Q20" s="199"/>
      <c r="R20" s="199">
        <f>O20+P20+Q20</f>
        <v>2</v>
      </c>
      <c r="S20" s="108"/>
      <c r="T20">
        <v>15</v>
      </c>
    </row>
    <row r="21" spans="1:20" x14ac:dyDescent="0.25">
      <c r="A21">
        <v>20</v>
      </c>
      <c r="B21">
        <v>20</v>
      </c>
      <c r="C21" t="s">
        <v>334</v>
      </c>
      <c r="D21">
        <v>3</v>
      </c>
      <c r="F21" s="130"/>
      <c r="G21" s="130">
        <v>3</v>
      </c>
      <c r="H21" s="130"/>
      <c r="I21" s="136" t="s">
        <v>359</v>
      </c>
      <c r="K21">
        <f t="shared" si="0"/>
        <v>3</v>
      </c>
      <c r="L21" s="156"/>
      <c r="M21" s="108"/>
      <c r="N21" s="136" t="s">
        <v>359</v>
      </c>
      <c r="O21" s="199"/>
      <c r="P21" s="199">
        <v>3</v>
      </c>
      <c r="Q21" s="199"/>
      <c r="R21" s="199">
        <f t="shared" si="1"/>
        <v>3</v>
      </c>
      <c r="S21" s="108"/>
      <c r="T21">
        <v>16</v>
      </c>
    </row>
    <row r="22" spans="1:20" x14ac:dyDescent="0.25">
      <c r="A22">
        <v>21</v>
      </c>
      <c r="B22">
        <v>21</v>
      </c>
      <c r="C22" t="s">
        <v>138</v>
      </c>
      <c r="D22">
        <v>3</v>
      </c>
      <c r="F22" s="130"/>
      <c r="G22" s="130">
        <v>3</v>
      </c>
      <c r="H22" s="130"/>
      <c r="I22" s="136" t="s">
        <v>359</v>
      </c>
      <c r="K22">
        <f t="shared" si="0"/>
        <v>3</v>
      </c>
      <c r="L22" s="156"/>
      <c r="M22" s="108"/>
      <c r="N22" s="136" t="s">
        <v>359</v>
      </c>
      <c r="O22" s="199"/>
      <c r="P22" s="199">
        <v>3</v>
      </c>
      <c r="Q22" s="199"/>
      <c r="R22" s="199">
        <f t="shared" si="1"/>
        <v>3</v>
      </c>
      <c r="S22" s="108"/>
      <c r="T22">
        <v>17</v>
      </c>
    </row>
    <row r="23" spans="1:20" x14ac:dyDescent="0.25">
      <c r="A23">
        <v>22</v>
      </c>
      <c r="B23">
        <v>22</v>
      </c>
      <c r="C23" t="s">
        <v>139</v>
      </c>
      <c r="D23">
        <v>2</v>
      </c>
      <c r="F23" s="130"/>
      <c r="G23" s="130">
        <v>2</v>
      </c>
      <c r="H23" s="130"/>
      <c r="I23" s="136" t="s">
        <v>359</v>
      </c>
      <c r="K23">
        <f t="shared" si="0"/>
        <v>2</v>
      </c>
      <c r="L23" s="156"/>
      <c r="M23" s="108"/>
      <c r="N23" s="136" t="s">
        <v>359</v>
      </c>
      <c r="O23" s="199"/>
      <c r="P23" s="199">
        <v>2</v>
      </c>
      <c r="Q23" s="199"/>
      <c r="R23" s="199">
        <f t="shared" si="1"/>
        <v>2</v>
      </c>
      <c r="S23" s="200"/>
      <c r="T23">
        <v>18</v>
      </c>
    </row>
    <row r="24" spans="1:20" x14ac:dyDescent="0.25">
      <c r="A24">
        <v>23</v>
      </c>
      <c r="B24">
        <v>23</v>
      </c>
      <c r="C24" t="s">
        <v>140</v>
      </c>
      <c r="D24">
        <v>1</v>
      </c>
      <c r="F24" s="131">
        <v>1</v>
      </c>
      <c r="G24" s="131"/>
      <c r="H24" s="131"/>
      <c r="I24" s="136" t="s">
        <v>356</v>
      </c>
      <c r="J24">
        <v>2019</v>
      </c>
      <c r="K24">
        <f t="shared" si="0"/>
        <v>1</v>
      </c>
      <c r="L24" s="156" t="s">
        <v>395</v>
      </c>
      <c r="M24" s="108">
        <v>1</v>
      </c>
      <c r="N24" s="136" t="s">
        <v>422</v>
      </c>
      <c r="O24" s="199">
        <v>0</v>
      </c>
      <c r="P24" s="199">
        <v>1</v>
      </c>
      <c r="Q24" s="199"/>
      <c r="R24" s="199">
        <f t="shared" si="1"/>
        <v>1</v>
      </c>
      <c r="S24" s="108"/>
      <c r="T24">
        <v>19</v>
      </c>
    </row>
    <row r="25" spans="1:20" x14ac:dyDescent="0.25">
      <c r="A25">
        <v>24</v>
      </c>
      <c r="B25">
        <v>24</v>
      </c>
      <c r="C25" t="s">
        <v>141</v>
      </c>
      <c r="D25">
        <v>1</v>
      </c>
      <c r="F25" s="130"/>
      <c r="G25" s="130">
        <v>1</v>
      </c>
      <c r="H25" s="130"/>
      <c r="I25" s="136" t="s">
        <v>359</v>
      </c>
      <c r="K25">
        <f t="shared" si="0"/>
        <v>1</v>
      </c>
      <c r="L25" s="156"/>
      <c r="M25" s="108"/>
      <c r="N25" s="193" t="s">
        <v>359</v>
      </c>
      <c r="O25" s="199"/>
      <c r="P25" s="199">
        <v>1</v>
      </c>
      <c r="Q25" s="199"/>
      <c r="R25" s="199">
        <f t="shared" si="1"/>
        <v>1</v>
      </c>
      <c r="S25" s="108"/>
      <c r="T25">
        <v>20</v>
      </c>
    </row>
    <row r="26" spans="1:20" x14ac:dyDescent="0.25">
      <c r="A26">
        <v>25</v>
      </c>
      <c r="B26">
        <v>25</v>
      </c>
      <c r="C26" t="s">
        <v>142</v>
      </c>
      <c r="D26">
        <v>2</v>
      </c>
      <c r="F26" s="130"/>
      <c r="G26" s="130">
        <v>2</v>
      </c>
      <c r="H26" s="130"/>
      <c r="I26" s="136" t="s">
        <v>359</v>
      </c>
      <c r="K26">
        <f t="shared" si="0"/>
        <v>2</v>
      </c>
      <c r="L26" s="156"/>
      <c r="M26" s="108"/>
      <c r="N26" s="194" t="s">
        <v>359</v>
      </c>
      <c r="O26" s="130"/>
      <c r="P26" s="130">
        <v>2</v>
      </c>
      <c r="Q26" s="130"/>
      <c r="R26" s="130">
        <f t="shared" si="1"/>
        <v>2</v>
      </c>
      <c r="S26" s="108"/>
      <c r="T26">
        <v>21</v>
      </c>
    </row>
    <row r="27" spans="1:20" x14ac:dyDescent="0.25">
      <c r="A27">
        <v>26</v>
      </c>
      <c r="B27">
        <v>26</v>
      </c>
      <c r="C27" t="s">
        <v>143</v>
      </c>
      <c r="D27">
        <v>2</v>
      </c>
      <c r="F27" s="130"/>
      <c r="G27" s="130">
        <v>2</v>
      </c>
      <c r="H27" s="130"/>
      <c r="I27" s="136" t="s">
        <v>359</v>
      </c>
      <c r="K27">
        <f t="shared" si="0"/>
        <v>2</v>
      </c>
      <c r="L27" s="156"/>
      <c r="M27" s="108"/>
      <c r="N27" s="194" t="s">
        <v>359</v>
      </c>
      <c r="O27" s="199"/>
      <c r="P27" s="199">
        <v>2</v>
      </c>
      <c r="Q27" s="199"/>
      <c r="R27" s="199">
        <f t="shared" si="1"/>
        <v>2</v>
      </c>
      <c r="S27" s="108"/>
      <c r="T27">
        <v>22</v>
      </c>
    </row>
    <row r="28" spans="1:20" x14ac:dyDescent="0.25">
      <c r="A28">
        <v>27</v>
      </c>
      <c r="B28">
        <v>27</v>
      </c>
      <c r="C28" t="s">
        <v>335</v>
      </c>
      <c r="D28">
        <v>2</v>
      </c>
      <c r="E28" s="172" t="s">
        <v>399</v>
      </c>
      <c r="F28" s="130"/>
      <c r="G28" s="130">
        <v>2</v>
      </c>
      <c r="H28" s="130"/>
      <c r="I28" s="136" t="s">
        <v>359</v>
      </c>
      <c r="K28">
        <f t="shared" si="0"/>
        <v>2</v>
      </c>
      <c r="L28" s="156"/>
      <c r="M28" s="108"/>
      <c r="N28" s="194" t="s">
        <v>359</v>
      </c>
      <c r="O28" s="199"/>
      <c r="P28" s="199">
        <v>2</v>
      </c>
      <c r="Q28" s="199"/>
      <c r="R28" s="199">
        <f t="shared" si="1"/>
        <v>2</v>
      </c>
      <c r="S28" s="108"/>
      <c r="T28">
        <v>23</v>
      </c>
    </row>
    <row r="29" spans="1:20" x14ac:dyDescent="0.25">
      <c r="A29">
        <v>28</v>
      </c>
      <c r="B29">
        <v>28</v>
      </c>
      <c r="C29" s="137" t="s">
        <v>91</v>
      </c>
      <c r="D29">
        <v>2</v>
      </c>
      <c r="E29" s="172" t="s">
        <v>399</v>
      </c>
      <c r="F29" s="130"/>
      <c r="G29" s="130">
        <v>1</v>
      </c>
      <c r="H29" s="130">
        <v>1</v>
      </c>
      <c r="I29" s="169" t="s">
        <v>358</v>
      </c>
      <c r="J29">
        <v>2019</v>
      </c>
      <c r="K29">
        <f t="shared" si="0"/>
        <v>2</v>
      </c>
      <c r="L29" s="156" t="s">
        <v>401</v>
      </c>
      <c r="M29" s="108"/>
      <c r="N29" s="194" t="s">
        <v>421</v>
      </c>
      <c r="O29" s="130"/>
      <c r="P29" s="130">
        <v>2</v>
      </c>
      <c r="Q29" s="130"/>
      <c r="R29" s="130">
        <f t="shared" si="1"/>
        <v>2</v>
      </c>
      <c r="S29" s="108"/>
      <c r="T29">
        <v>24</v>
      </c>
    </row>
    <row r="30" spans="1:20" x14ac:dyDescent="0.25">
      <c r="A30">
        <v>29</v>
      </c>
      <c r="B30">
        <v>29</v>
      </c>
      <c r="C30" t="s">
        <v>374</v>
      </c>
      <c r="D30">
        <v>3</v>
      </c>
      <c r="E30" s="172" t="s">
        <v>400</v>
      </c>
      <c r="F30" s="130"/>
      <c r="G30" s="130"/>
      <c r="H30" s="130">
        <v>1</v>
      </c>
      <c r="I30" s="169" t="s">
        <v>358</v>
      </c>
      <c r="J30">
        <v>2019</v>
      </c>
      <c r="L30" s="156" t="s">
        <v>401</v>
      </c>
      <c r="M30" s="108"/>
      <c r="N30" s="194" t="s">
        <v>421</v>
      </c>
      <c r="O30" s="199"/>
      <c r="P30" s="199"/>
      <c r="Q30" s="199">
        <v>3</v>
      </c>
      <c r="R30" s="199">
        <f t="shared" si="1"/>
        <v>3</v>
      </c>
      <c r="T30">
        <v>25</v>
      </c>
    </row>
    <row r="31" spans="1:20" ht="18" customHeight="1" thickBot="1" x14ac:dyDescent="0.3">
      <c r="A31">
        <v>30</v>
      </c>
      <c r="B31">
        <v>30</v>
      </c>
      <c r="C31" t="s">
        <v>375</v>
      </c>
      <c r="D31">
        <v>1</v>
      </c>
      <c r="E31" s="172" t="s">
        <v>400</v>
      </c>
      <c r="F31" s="130"/>
      <c r="G31" s="130"/>
      <c r="H31" s="130">
        <v>1</v>
      </c>
      <c r="I31" s="169" t="s">
        <v>358</v>
      </c>
      <c r="J31">
        <v>2019</v>
      </c>
      <c r="L31" s="156" t="s">
        <v>401</v>
      </c>
      <c r="M31" s="157"/>
      <c r="N31" s="194" t="s">
        <v>421</v>
      </c>
      <c r="O31" s="130"/>
      <c r="P31" s="130"/>
      <c r="Q31" s="130">
        <v>1</v>
      </c>
      <c r="R31" s="130">
        <f t="shared" si="1"/>
        <v>1</v>
      </c>
      <c r="T31">
        <v>26</v>
      </c>
    </row>
    <row r="32" spans="1:20" x14ac:dyDescent="0.25">
      <c r="F32">
        <f>SUM(F2:F31)</f>
        <v>6</v>
      </c>
      <c r="G32">
        <f>SUM(G2:G31)</f>
        <v>36</v>
      </c>
      <c r="H32">
        <f>SUM(H2:H31)</f>
        <v>8</v>
      </c>
      <c r="R32" s="197">
        <f>SUM(R2:R31)</f>
        <v>52</v>
      </c>
    </row>
  </sheetData>
  <autoFilter ref="A1:S32"/>
  <dataValidations disablePrompts="1" count="2">
    <dataValidation type="textLength" allowBlank="1" showInputMessage="1" showErrorMessage="1" errorTitle="Entrada no válida" error="Escriba un texto  Maximo 20 Caracteres" promptTitle="Cualquier contenido Maximo 20 Caracteres" sqref="C30:C31">
      <formula1>0</formula1>
      <formula2>20</formula2>
    </dataValidation>
    <dataValidation type="whole" allowBlank="1" showInputMessage="1" showErrorMessage="1" errorTitle="Entrada no válida" error="Por favor escriba un número entero" promptTitle="Escriba un número entero en esta casilla" sqref="D30:D31">
      <formula1>-999</formula1>
      <formula2>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tabla dinamica</vt:lpstr>
      <vt:lpstr>SGTO-PM-DIC-19</vt:lpstr>
      <vt:lpstr>resumen</vt:lpstr>
      <vt:lpstr>conteo</vt:lpstr>
      <vt:lpstr>'SGTO-PM-DIC-19'!Área_de_impresión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 Quintana Pinilla</cp:lastModifiedBy>
  <cp:lastPrinted>2020-02-24T17:41:48Z</cp:lastPrinted>
  <dcterms:created xsi:type="dcterms:W3CDTF">2017-08-09T16:57:40Z</dcterms:created>
  <dcterms:modified xsi:type="dcterms:W3CDTF">2020-02-26T16:52:41Z</dcterms:modified>
</cp:coreProperties>
</file>